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takut\Desktop\"/>
    </mc:Choice>
  </mc:AlternateContent>
  <xr:revisionPtr revIDLastSave="0" documentId="13_ncr:1_{C5EE217F-D54C-48EC-B6D5-1D3D9B5AB3AA}" xr6:coauthVersionLast="47" xr6:coauthVersionMax="47" xr10:uidLastSave="{00000000-0000-0000-0000-000000000000}"/>
  <bookViews>
    <workbookView xWindow="28680" yWindow="-120" windowWidth="29040" windowHeight="15720" xr2:uid="{669694EB-C9DF-447A-87B8-5F6FAA11F0AC}"/>
  </bookViews>
  <sheets>
    <sheet name="【様式】受託研究申込書" sheetId="1" r:id="rId1"/>
    <sheet name="【様式】国等からの委託・再委託" sheetId="8" r:id="rId2"/>
    <sheet name="【大学用】DB使用欄" sheetId="7" r:id="rId3"/>
    <sheet name="【計算用】研究担当者の人件費" sheetId="4" r:id="rId4"/>
  </sheets>
  <definedNames>
    <definedName name="_xlnm.Print_Area" localSheetId="2">【大学用】DB使用欄!$A$1:$S$57</definedName>
    <definedName name="_xlnm.Print_Area" localSheetId="1">【様式】国等からの委託・再委託!$A$1:$D$20</definedName>
    <definedName name="_xlnm.Print_Area" localSheetId="0">【様式】受託研究申込書!$B$4:$Y$74</definedName>
    <definedName name="Z_49F60FA0_2730_4C73_B94F_8CE2A34F103D_.wvu.PrintArea" localSheetId="1" hidden="1">【様式】国等からの委託・再委託!$A$1:$D$20</definedName>
    <definedName name="Z_49F60FA0_2730_4C73_B94F_8CE2A34F103D_.wvu.PrintArea" localSheetId="0" hidden="1">【様式】受託研究申込書!$B$4:$Y$73</definedName>
    <definedName name="Z_49F60FA0_2730_4C73_B94F_8CE2A34F103D_.wvu.Rows" localSheetId="1" hidden="1">【様式】国等からの委託・再委託!$8:$8,【様式】国等からの委託・再委託!#REF!</definedName>
    <definedName name="その他">【様式】受託研究申込書!$G$60</definedName>
    <definedName name="研究開始日">【様式】受託研究申込書!$G$14</definedName>
    <definedName name="研究終了日">【様式】受託研究申込書!$M$14</definedName>
    <definedName name="研究題目">【様式】受託研究申込書!$G$12</definedName>
    <definedName name="研究目的及び内容">【様式】受託研究申込書!$G$13</definedName>
    <definedName name="申込者_住所">【様式】受託研究申込書!$I$10</definedName>
    <definedName name="申込者_法人名">【様式】受託研究申込書!$I$11</definedName>
    <definedName name="提供設備規格">【様式】受託研究申込書!$K$32:$K$35</definedName>
    <definedName name="提供設備規格_1">【様式】受託研究申込書!$T$32</definedName>
    <definedName name="提供設備規格_2">【様式】受託研究申込書!$T$33</definedName>
    <definedName name="提供設備規格_3">【様式】受託研究申込書!$T$34</definedName>
    <definedName name="提供設備規格_4">【様式】受託研究申込書!$T$35</definedName>
    <definedName name="提供設備数量">【様式】受託研究申込書!$X$32:$X$35</definedName>
    <definedName name="提供設備数量_1">【様式】受託研究申込書!$X$32</definedName>
    <definedName name="提供設備数量_2">【様式】受託研究申込書!$X$33</definedName>
    <definedName name="提供設備数量_3">【様式】受託研究申込書!$X$34</definedName>
    <definedName name="提供設備数量_4">【様式】受託研究申込書!$X$35</definedName>
    <definedName name="提供設備名">【様式】受託研究申込書!$K$32:$S$35</definedName>
    <definedName name="提供設備名称_1">【様式】受託研究申込書!$K$32</definedName>
    <definedName name="提供設備名称_2">【様式】受託研究申込書!$K$33</definedName>
    <definedName name="提供設備名称_3">【様式】受託研究申込書!$K$34</definedName>
    <definedName name="提供設備名称_4">【様式】受託研究申込書!$K$35</definedName>
  </definedNames>
  <calcPr calcId="191029"/>
  <customWorkbookViews>
    <customWorkbookView name="takuma nakamura - 個人用ビュー" guid="{49F60FA0-2730-4C73-B94F-8CE2A34F103D}" mergeInterval="0" personalView="1" maximized="1" xWindow="-9" yWindow="-9" windowWidth="1938" windowHeight="1158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3" i="4" l="1"/>
  <c r="G21" i="4"/>
  <c r="M30" i="1"/>
  <c r="D57" i="7" l="1"/>
  <c r="B17" i="7"/>
  <c r="B7" i="7"/>
  <c r="B4" i="7" l="1"/>
  <c r="B9" i="7"/>
  <c r="C9" i="7"/>
  <c r="B48" i="7" a="1"/>
  <c r="B48" i="7" s="1"/>
  <c r="B27" i="7"/>
  <c r="H14" i="7"/>
  <c r="D14" i="7"/>
  <c r="B14" i="7"/>
  <c r="B13" i="7"/>
  <c r="B12" i="7"/>
  <c r="B10" i="7"/>
  <c r="B8" i="7"/>
  <c r="B5" i="7"/>
  <c r="C57" i="7"/>
  <c r="C56" i="7"/>
  <c r="C55" i="7"/>
  <c r="B51" i="7"/>
  <c r="B44" i="7"/>
  <c r="B43" i="7"/>
  <c r="B42" i="7"/>
  <c r="B40" i="7"/>
  <c r="B39" i="7"/>
  <c r="B38" i="7"/>
  <c r="B37" i="7"/>
  <c r="B35" i="7"/>
  <c r="B15" i="7" l="1"/>
  <c r="B34" i="7"/>
  <c r="B33" i="7"/>
  <c r="B31" i="7"/>
  <c r="B29" i="7"/>
  <c r="B25" i="7"/>
  <c r="B24" i="7"/>
  <c r="B23" i="7"/>
  <c r="B20" i="7"/>
  <c r="B19" i="7"/>
  <c r="F14" i="7" l="1"/>
  <c r="F15" i="7" s="1"/>
  <c r="B18" i="7" l="1"/>
  <c r="F14" i="4"/>
  <c r="Z4" i="1" l="1"/>
  <c r="Q3" i="1"/>
  <c r="E23" i="4"/>
  <c r="G23" i="4" s="1"/>
  <c r="H23" i="4" s="1"/>
  <c r="E24" i="4"/>
  <c r="G24" i="4" s="1"/>
  <c r="H24" i="4" s="1"/>
  <c r="E25" i="4"/>
  <c r="G25" i="4" s="1"/>
  <c r="E26" i="4"/>
  <c r="G26" i="4" s="1"/>
  <c r="E27" i="4"/>
  <c r="G27" i="4" s="1"/>
  <c r="E28" i="4"/>
  <c r="G28" i="4" s="1"/>
  <c r="E29" i="4"/>
  <c r="G29" i="4" s="1"/>
  <c r="E22" i="4"/>
  <c r="G22" i="4" s="1"/>
  <c r="H22" i="4" s="1"/>
  <c r="H21" i="4"/>
  <c r="H25" i="4"/>
  <c r="H26" i="4"/>
  <c r="H27" i="4"/>
  <c r="H28" i="4"/>
  <c r="H29" i="4"/>
  <c r="D23" i="4"/>
  <c r="D24" i="4"/>
  <c r="D25" i="4"/>
  <c r="D26" i="4"/>
  <c r="D27" i="4"/>
  <c r="D28" i="4"/>
  <c r="D29" i="4"/>
  <c r="D22" i="4"/>
  <c r="F16" i="4"/>
  <c r="F15" i="4"/>
  <c r="H3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takuma nakamura</author>
  </authors>
  <commentList>
    <comment ref="V69" authorId="0" shapeId="0" xr:uid="{02866E55-9955-4875-809A-E4C359971723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広島大学内の伝達事項
</t>
        </r>
        <r>
          <rPr>
            <sz val="9"/>
            <color indexed="81"/>
            <rFont val="MS P ゴシック"/>
            <family val="3"/>
            <charset val="128"/>
          </rPr>
          <t>部局長の同意に関する専決が、統括支援室長または支援室長、霞地区運営支援部長に規定されています。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<sst xmlns="http://schemas.openxmlformats.org/spreadsheetml/2006/main" count="250" uniqueCount="208">
  <si>
    <t>住所</t>
    <rPh sb="0" eb="2">
      <t>ジュウショ</t>
    </rPh>
    <phoneticPr fontId="5"/>
  </si>
  <si>
    <t>氏名</t>
    <rPh sb="0" eb="2">
      <t>シメイ</t>
    </rPh>
    <phoneticPr fontId="5"/>
  </si>
  <si>
    <t xml:space="preserve">  </t>
    <phoneticPr fontId="5"/>
  </si>
  <si>
    <t>から</t>
    <phoneticPr fontId="5"/>
  </si>
  <si>
    <t>まで</t>
    <phoneticPr fontId="5"/>
  </si>
  <si>
    <t>区分</t>
    <rPh sb="0" eb="2">
      <t>クブン</t>
    </rPh>
    <phoneticPr fontId="5"/>
  </si>
  <si>
    <t>職名</t>
    <rPh sb="0" eb="2">
      <t>ショクメイ</t>
    </rPh>
    <phoneticPr fontId="5"/>
  </si>
  <si>
    <t>研究代表者</t>
    <rPh sb="0" eb="2">
      <t>ケンキュウ</t>
    </rPh>
    <rPh sb="2" eb="5">
      <t>ダイヒョウシャ</t>
    </rPh>
    <phoneticPr fontId="5"/>
  </si>
  <si>
    <t>研究担当者</t>
  </si>
  <si>
    <t>直接経費</t>
    <rPh sb="0" eb="2">
      <t>チョクセツ</t>
    </rPh>
    <rPh sb="2" eb="4">
      <t>ケイヒ</t>
    </rPh>
    <phoneticPr fontId="5"/>
  </si>
  <si>
    <t>円</t>
    <rPh sb="0" eb="1">
      <t>エン</t>
    </rPh>
    <phoneticPr fontId="5"/>
  </si>
  <si>
    <t>所属部課等</t>
    <rPh sb="0" eb="2">
      <t>ショゾク</t>
    </rPh>
    <rPh sb="2" eb="4">
      <t>ブカ</t>
    </rPh>
    <rPh sb="4" eb="5">
      <t>トウ</t>
    </rPh>
    <phoneticPr fontId="5"/>
  </si>
  <si>
    <t>担当者氏名</t>
    <rPh sb="0" eb="3">
      <t>タントウシャ</t>
    </rPh>
    <rPh sb="3" eb="5">
      <t>シメイ</t>
    </rPh>
    <phoneticPr fontId="5"/>
  </si>
  <si>
    <t>TEL</t>
    <phoneticPr fontId="5"/>
  </si>
  <si>
    <t>E-mail</t>
    <phoneticPr fontId="5"/>
  </si>
  <si>
    <t>契約者氏名</t>
    <rPh sb="0" eb="2">
      <t>ケイヤク</t>
    </rPh>
    <rPh sb="2" eb="3">
      <t>シャ</t>
    </rPh>
    <rPh sb="3" eb="5">
      <t>シメイ</t>
    </rPh>
    <phoneticPr fontId="5"/>
  </si>
  <si>
    <t>国立大学法人広島大学長</t>
    <rPh sb="0" eb="4">
      <t>コクリツダイガク</t>
    </rPh>
    <rPh sb="4" eb="6">
      <t>ホウジン</t>
    </rPh>
    <rPh sb="6" eb="8">
      <t>ヒロシマ</t>
    </rPh>
    <rPh sb="8" eb="10">
      <t>ダイガク</t>
    </rPh>
    <rPh sb="10" eb="11">
      <t>チョウ</t>
    </rPh>
    <phoneticPr fontId="5"/>
  </si>
  <si>
    <t>住所</t>
    <rPh sb="0" eb="2">
      <t>ジュウショ</t>
    </rPh>
    <phoneticPr fontId="4"/>
  </si>
  <si>
    <t>法人名</t>
    <rPh sb="0" eb="2">
      <t>ホウジン</t>
    </rPh>
    <rPh sb="2" eb="3">
      <t>メイ</t>
    </rPh>
    <phoneticPr fontId="3"/>
  </si>
  <si>
    <t>1.申込者</t>
    <rPh sb="2" eb="4">
      <t>モウシコミ</t>
    </rPh>
    <rPh sb="4" eb="5">
      <t>シャ</t>
    </rPh>
    <phoneticPr fontId="5"/>
  </si>
  <si>
    <t>　エフォート率（研究従事時間）に、研究担当者人件費【単価表】の該当職名、人数分の基準額の総額を乗じたものを研究担当者の人件費とする。</t>
    <rPh sb="6" eb="7">
      <t>リツ</t>
    </rPh>
    <rPh sb="8" eb="10">
      <t>ケンキュウ</t>
    </rPh>
    <rPh sb="10" eb="12">
      <t>ジュウジ</t>
    </rPh>
    <rPh sb="12" eb="14">
      <t>ジカン</t>
    </rPh>
    <rPh sb="17" eb="19">
      <t>ケンキュウ</t>
    </rPh>
    <rPh sb="19" eb="22">
      <t>タントウシャ</t>
    </rPh>
    <rPh sb="22" eb="25">
      <t>ジンケンヒ</t>
    </rPh>
    <rPh sb="26" eb="28">
      <t>タンカ</t>
    </rPh>
    <rPh sb="28" eb="29">
      <t>ヒョウ</t>
    </rPh>
    <rPh sb="31" eb="33">
      <t>ガイトウ</t>
    </rPh>
    <rPh sb="33" eb="35">
      <t>ショクメイ</t>
    </rPh>
    <rPh sb="36" eb="39">
      <t>ニンズウブン</t>
    </rPh>
    <rPh sb="40" eb="42">
      <t>キジュン</t>
    </rPh>
    <rPh sb="42" eb="43">
      <t>ガク</t>
    </rPh>
    <rPh sb="44" eb="46">
      <t>ソウガク</t>
    </rPh>
    <rPh sb="47" eb="48">
      <t>ジョウ</t>
    </rPh>
    <rPh sb="53" eb="58">
      <t>ケンキュウタントウシャ</t>
    </rPh>
    <rPh sb="59" eb="62">
      <t>ジンケンヒ</t>
    </rPh>
    <phoneticPr fontId="3"/>
  </si>
  <si>
    <t>研究担当者の人件費　＝　エフォート率（研究従事時間）　×　該当職名、人数分の基準額の総額</t>
    <rPh sb="0" eb="5">
      <t>ケンキュウタントウシャ</t>
    </rPh>
    <rPh sb="6" eb="9">
      <t>ジンケンヒ</t>
    </rPh>
    <rPh sb="17" eb="18">
      <t>リツ</t>
    </rPh>
    <rPh sb="19" eb="21">
      <t>ケンキュウ</t>
    </rPh>
    <rPh sb="21" eb="25">
      <t>ジュウジジカン</t>
    </rPh>
    <rPh sb="29" eb="31">
      <t>ガイトウ</t>
    </rPh>
    <rPh sb="31" eb="33">
      <t>ショクメイ</t>
    </rPh>
    <rPh sb="34" eb="36">
      <t>ニンズウ</t>
    </rPh>
    <rPh sb="36" eb="37">
      <t>ブン</t>
    </rPh>
    <rPh sb="38" eb="41">
      <t>キジュンガク</t>
    </rPh>
    <rPh sb="42" eb="44">
      <t>ソウガク</t>
    </rPh>
    <phoneticPr fontId="3"/>
  </si>
  <si>
    <t>※エフォート率：1%＝20時間　　（100%＝2000時間）</t>
    <rPh sb="6" eb="7">
      <t>リツ</t>
    </rPh>
    <rPh sb="13" eb="15">
      <t>ジカン</t>
    </rPh>
    <rPh sb="27" eb="29">
      <t>ジカン</t>
    </rPh>
    <phoneticPr fontId="3"/>
  </si>
  <si>
    <t>　</t>
    <phoneticPr fontId="3"/>
  </si>
  <si>
    <t>研究担当者の人件費【単価表】</t>
    <rPh sb="0" eb="2">
      <t>ケンキュウ</t>
    </rPh>
    <rPh sb="2" eb="5">
      <t>タントウシャ</t>
    </rPh>
    <rPh sb="6" eb="9">
      <t>ジンケンヒ</t>
    </rPh>
    <rPh sb="10" eb="12">
      <t>タンカ</t>
    </rPh>
    <rPh sb="12" eb="13">
      <t>ヒョウ</t>
    </rPh>
    <phoneticPr fontId="3"/>
  </si>
  <si>
    <t>教員1人あたり</t>
    <rPh sb="0" eb="2">
      <t>キョウイン</t>
    </rPh>
    <rPh sb="3" eb="4">
      <t>ニン</t>
    </rPh>
    <phoneticPr fontId="3"/>
  </si>
  <si>
    <t>職名</t>
    <rPh sb="0" eb="2">
      <t>ショクメイ</t>
    </rPh>
    <phoneticPr fontId="3"/>
  </si>
  <si>
    <t>教授</t>
    <rPh sb="0" eb="2">
      <t>キョウジュ</t>
    </rPh>
    <phoneticPr fontId="3"/>
  </si>
  <si>
    <t>准教授・講師</t>
    <rPh sb="0" eb="3">
      <t>ジュンキョウジュ</t>
    </rPh>
    <rPh sb="4" eb="6">
      <t>コウシ</t>
    </rPh>
    <phoneticPr fontId="3"/>
  </si>
  <si>
    <t>助教・助手</t>
    <rPh sb="0" eb="2">
      <t>ジョキョウ</t>
    </rPh>
    <rPh sb="3" eb="5">
      <t>ジョシュ</t>
    </rPh>
    <phoneticPr fontId="3"/>
  </si>
  <si>
    <t>1時間当たりの単価
（消費税相当額を含む）</t>
    <rPh sb="1" eb="3">
      <t>ジカン</t>
    </rPh>
    <rPh sb="3" eb="4">
      <t>ア</t>
    </rPh>
    <rPh sb="7" eb="9">
      <t>タンカ</t>
    </rPh>
    <rPh sb="11" eb="14">
      <t>ショウヒゼイ</t>
    </rPh>
    <rPh sb="14" eb="16">
      <t>ソウトウ</t>
    </rPh>
    <rPh sb="16" eb="17">
      <t>ガク</t>
    </rPh>
    <rPh sb="18" eb="19">
      <t>フク</t>
    </rPh>
    <phoneticPr fontId="3"/>
  </si>
  <si>
    <t>研究者氏名</t>
    <rPh sb="0" eb="3">
      <t>ケンキュウシャ</t>
    </rPh>
    <rPh sb="3" eb="5">
      <t>シメイ</t>
    </rPh>
    <phoneticPr fontId="3"/>
  </si>
  <si>
    <t>例</t>
    <rPh sb="0" eb="1">
      <t>レイ</t>
    </rPh>
    <phoneticPr fontId="3"/>
  </si>
  <si>
    <t>○○　○○</t>
    <phoneticPr fontId="3"/>
  </si>
  <si>
    <t>凡例</t>
    <rPh sb="0" eb="2">
      <t>ハンレイ</t>
    </rPh>
    <phoneticPr fontId="3"/>
  </si>
  <si>
    <t>自動計算されます。</t>
    <rPh sb="0" eb="2">
      <t>ジドウ</t>
    </rPh>
    <rPh sb="2" eb="4">
      <t>ケイサン</t>
    </rPh>
    <phoneticPr fontId="3"/>
  </si>
  <si>
    <t>間接経費</t>
    <rPh sb="0" eb="4">
      <t>カンセツケイヒ</t>
    </rPh>
    <phoneticPr fontId="5"/>
  </si>
  <si>
    <t/>
  </si>
  <si>
    <t>郵便番号〒</t>
    <rPh sb="0" eb="2">
      <t>ユウビン</t>
    </rPh>
    <rPh sb="2" eb="4">
      <t>バンゴウ</t>
    </rPh>
    <phoneticPr fontId="5"/>
  </si>
  <si>
    <t>4.研究期間（西暦）</t>
    <rPh sb="2" eb="4">
      <t>ケンキュウ</t>
    </rPh>
    <rPh sb="4" eb="6">
      <t>キカン</t>
    </rPh>
    <rPh sb="7" eb="9">
      <t>セイレキ</t>
    </rPh>
    <phoneticPr fontId="5"/>
  </si>
  <si>
    <t>今回申込みされました受託・共同研究が，「国等からの補助金」「国等からの委託事業」又はその再委託である場合は以下にご記入ください。</t>
    <phoneticPr fontId="3"/>
  </si>
  <si>
    <t>別紙1：国等からの委託・再委託</t>
    <rPh sb="0" eb="2">
      <t>ベッシ</t>
    </rPh>
    <rPh sb="4" eb="5">
      <t>クニ</t>
    </rPh>
    <rPh sb="5" eb="6">
      <t>トウ</t>
    </rPh>
    <rPh sb="9" eb="11">
      <t>イタク</t>
    </rPh>
    <rPh sb="12" eb="15">
      <t>サイイタク</t>
    </rPh>
    <phoneticPr fontId="3"/>
  </si>
  <si>
    <t>事　項</t>
  </si>
  <si>
    <t>内　　　　　容</t>
  </si>
  <si>
    <t>・　補助金</t>
  </si>
  <si>
    <t>事 業 名</t>
  </si>
  <si>
    <t>経費執行期限</t>
  </si>
  <si>
    <t>取得設備の帰属</t>
  </si>
  <si>
    <t>・　広島大学</t>
  </si>
  <si>
    <t>・　広島大学（ただし，事業完了後に委託者に返還。）</t>
  </si>
  <si>
    <t>・　委託者</t>
  </si>
  <si>
    <t>会計証拠書類（証憑）整理の注意事項</t>
  </si>
  <si>
    <t>事務処理用の要綱要領・手引等</t>
  </si>
  <si>
    <t>交 付 元</t>
  </si>
  <si>
    <t>までに、</t>
    <phoneticPr fontId="3"/>
  </si>
  <si>
    <t>「経費支払を完了」する必要がある。</t>
    <phoneticPr fontId="3"/>
  </si>
  <si>
    <t>なし</t>
    <phoneticPr fontId="3"/>
  </si>
  <si>
    <t>・なし（大学の規則による証拠書類の整理となります。）</t>
    <phoneticPr fontId="3"/>
  </si>
  <si>
    <t>※参考とする書類名</t>
    <rPh sb="1" eb="3">
      <t>サンコウ</t>
    </rPh>
    <rPh sb="6" eb="8">
      <t>ショルイ</t>
    </rPh>
    <rPh sb="8" eb="9">
      <t>メイ</t>
    </rPh>
    <phoneticPr fontId="3"/>
  </si>
  <si>
    <t>プルダウンから選択してください。</t>
    <rPh sb="7" eb="9">
      <t>センタク</t>
    </rPh>
    <phoneticPr fontId="3"/>
  </si>
  <si>
    <t>【様式】国等からの委託・再委託へ</t>
    <rPh sb="1" eb="3">
      <t>ヨウシキ</t>
    </rPh>
    <rPh sb="4" eb="5">
      <t>クニ</t>
    </rPh>
    <rPh sb="5" eb="6">
      <t>トウ</t>
    </rPh>
    <rPh sb="9" eb="11">
      <t>イタク</t>
    </rPh>
    <rPh sb="12" eb="15">
      <t>サイイタク</t>
    </rPh>
    <phoneticPr fontId="5"/>
  </si>
  <si>
    <t>内容</t>
    <rPh sb="0" eb="2">
      <t>ナイヨウ</t>
    </rPh>
    <phoneticPr fontId="3"/>
  </si>
  <si>
    <t>報告書等の名称</t>
    <rPh sb="0" eb="3">
      <t>ホウコクショ</t>
    </rPh>
    <rPh sb="3" eb="4">
      <t>トウ</t>
    </rPh>
    <rPh sb="5" eb="7">
      <t>メイショウ</t>
    </rPh>
    <phoneticPr fontId="3"/>
  </si>
  <si>
    <t>提出期限</t>
    <rPh sb="0" eb="2">
      <t>テイシュツ</t>
    </rPh>
    <rPh sb="2" eb="4">
      <t>キゲン</t>
    </rPh>
    <phoneticPr fontId="3"/>
  </si>
  <si>
    <t>提出期限</t>
    <phoneticPr fontId="3"/>
  </si>
  <si>
    <t>様式の有無</t>
    <rPh sb="0" eb="2">
      <t>ヨウシキ</t>
    </rPh>
    <rPh sb="3" eb="5">
      <t>ウム</t>
    </rPh>
    <phoneticPr fontId="3"/>
  </si>
  <si>
    <t>様式の有無</t>
    <phoneticPr fontId="3"/>
  </si>
  <si>
    <t>契約締結日の希望</t>
    <rPh sb="0" eb="2">
      <t>ケイヤク</t>
    </rPh>
    <rPh sb="2" eb="4">
      <t>テイケツ</t>
    </rPh>
    <rPh sb="4" eb="5">
      <t>ビ</t>
    </rPh>
    <rPh sb="6" eb="8">
      <t>キボウ</t>
    </rPh>
    <phoneticPr fontId="5"/>
  </si>
  <si>
    <t>押印順序の希望</t>
    <rPh sb="0" eb="2">
      <t>オウイン</t>
    </rPh>
    <rPh sb="2" eb="4">
      <t>ジュンジョ</t>
    </rPh>
    <rPh sb="5" eb="7">
      <t>キボウ</t>
    </rPh>
    <phoneticPr fontId="5"/>
  </si>
  <si>
    <t>押印順序の希望なしの場合：①条文調整後、貴社等での契約書製本・押印、本学への送付、②本学押印後、契約書と請求書を貴社等へ送付。</t>
    <rPh sb="0" eb="2">
      <t>オウイン</t>
    </rPh>
    <rPh sb="2" eb="4">
      <t>ジュンジョ</t>
    </rPh>
    <rPh sb="5" eb="7">
      <t>キボウ</t>
    </rPh>
    <rPh sb="10" eb="12">
      <t>バアイ</t>
    </rPh>
    <rPh sb="14" eb="16">
      <t>ジョウブン</t>
    </rPh>
    <rPh sb="16" eb="18">
      <t>チョウセイ</t>
    </rPh>
    <rPh sb="18" eb="19">
      <t>ゴ</t>
    </rPh>
    <rPh sb="20" eb="22">
      <t>キシャ</t>
    </rPh>
    <rPh sb="22" eb="23">
      <t>トウ</t>
    </rPh>
    <rPh sb="25" eb="28">
      <t>ケイヤクショ</t>
    </rPh>
    <rPh sb="28" eb="30">
      <t>セイホン</t>
    </rPh>
    <rPh sb="31" eb="33">
      <t>オウイン</t>
    </rPh>
    <rPh sb="34" eb="36">
      <t>ホンガク</t>
    </rPh>
    <rPh sb="38" eb="40">
      <t>ソウフ</t>
    </rPh>
    <rPh sb="42" eb="44">
      <t>ホンガク</t>
    </rPh>
    <rPh sb="44" eb="46">
      <t>オウイン</t>
    </rPh>
    <rPh sb="46" eb="47">
      <t>ゴ</t>
    </rPh>
    <rPh sb="48" eb="50">
      <t>ケイヤク</t>
    </rPh>
    <rPh sb="50" eb="51">
      <t>ショ</t>
    </rPh>
    <rPh sb="52" eb="55">
      <t>セイキュウショ</t>
    </rPh>
    <rPh sb="56" eb="58">
      <t>キシャ</t>
    </rPh>
    <rPh sb="58" eb="59">
      <t>トウ</t>
    </rPh>
    <rPh sb="60" eb="62">
      <t>ソウフ</t>
    </rPh>
    <phoneticPr fontId="5"/>
  </si>
  <si>
    <t>数量</t>
    <rPh sb="0" eb="2">
      <t>スウリョウ</t>
    </rPh>
    <phoneticPr fontId="3"/>
  </si>
  <si>
    <t>規格</t>
    <rPh sb="0" eb="2">
      <t>キカク</t>
    </rPh>
    <phoneticPr fontId="3"/>
  </si>
  <si>
    <t>外部機関から広島大学へ借り受ける設備(物品)等</t>
    <phoneticPr fontId="3"/>
  </si>
  <si>
    <t>名称</t>
    <rPh sb="0" eb="2">
      <t>メイショウ</t>
    </rPh>
    <phoneticPr fontId="5"/>
  </si>
  <si>
    <t>産学連携コーディネーター</t>
    <rPh sb="0" eb="4">
      <t>サンガクレンケイ</t>
    </rPh>
    <phoneticPr fontId="3"/>
  </si>
  <si>
    <t>研究代表者名</t>
    <rPh sb="0" eb="5">
      <t>ケンキュウダイヒョウシャ</t>
    </rPh>
    <rPh sb="5" eb="6">
      <t>メイ</t>
    </rPh>
    <phoneticPr fontId="5"/>
  </si>
  <si>
    <t>受入部局等※</t>
    <rPh sb="0" eb="2">
      <t>ウケイレ</t>
    </rPh>
    <rPh sb="2" eb="4">
      <t>ブキョク</t>
    </rPh>
    <rPh sb="4" eb="5">
      <t>トウ</t>
    </rPh>
    <phoneticPr fontId="5"/>
  </si>
  <si>
    <t>以下、広島大学使用欄</t>
    <rPh sb="0" eb="2">
      <t>イカ</t>
    </rPh>
    <rPh sb="3" eb="5">
      <t>ヒロシマ</t>
    </rPh>
    <rPh sb="5" eb="7">
      <t>ダイガク</t>
    </rPh>
    <rPh sb="7" eb="9">
      <t>シヨウ</t>
    </rPh>
    <rPh sb="9" eb="10">
      <t>ラン</t>
    </rPh>
    <phoneticPr fontId="5"/>
  </si>
  <si>
    <t>契約者役職</t>
    <rPh sb="0" eb="2">
      <t>ケイヤク</t>
    </rPh>
    <rPh sb="2" eb="3">
      <t>シャ</t>
    </rPh>
    <rPh sb="3" eb="5">
      <t>ヤクショク</t>
    </rPh>
    <phoneticPr fontId="5"/>
  </si>
  <si>
    <t>　（うち研究担当者の人件費）</t>
    <rPh sb="4" eb="9">
      <t>ケンキュウタントウシャ</t>
    </rPh>
    <rPh sb="10" eb="13">
      <t>ジンケンヒ</t>
    </rPh>
    <phoneticPr fontId="5"/>
  </si>
  <si>
    <t>※研究担当者の人件費は、こちらのシートを参照ください。</t>
    <rPh sb="1" eb="6">
      <t>ケンキュウタントウシャ</t>
    </rPh>
    <rPh sb="7" eb="10">
      <t>ジンケンヒ</t>
    </rPh>
    <rPh sb="20" eb="22">
      <t>サンショウ</t>
    </rPh>
    <phoneticPr fontId="3"/>
  </si>
  <si>
    <t>3.研究目的及び内容</t>
    <rPh sb="2" eb="4">
      <t>ケンキュウ</t>
    </rPh>
    <rPh sb="4" eb="6">
      <t>モクテキ</t>
    </rPh>
    <rPh sb="6" eb="7">
      <t>オヨ</t>
    </rPh>
    <rPh sb="8" eb="10">
      <t>ナイヨウ</t>
    </rPh>
    <phoneticPr fontId="5"/>
  </si>
  <si>
    <t>住所（郵便番号不要）</t>
    <rPh sb="0" eb="2">
      <t>ジュウショ</t>
    </rPh>
    <rPh sb="3" eb="7">
      <t>ユウビンバンゴウ</t>
    </rPh>
    <rPh sb="7" eb="9">
      <t>フヨウ</t>
    </rPh>
    <phoneticPr fontId="5"/>
  </si>
  <si>
    <t>積算シート</t>
    <rPh sb="0" eb="2">
      <t>セキサン</t>
    </rPh>
    <phoneticPr fontId="3"/>
  </si>
  <si>
    <r>
      <t xml:space="preserve">研究従事時間
</t>
    </r>
    <r>
      <rPr>
        <sz val="8"/>
        <color theme="1"/>
        <rFont val="Meiryo UI"/>
        <family val="3"/>
        <charset val="128"/>
      </rPr>
      <t>(hr)</t>
    </r>
    <rPh sb="0" eb="2">
      <t>ケンキュウ</t>
    </rPh>
    <rPh sb="2" eb="4">
      <t>ジュウジ</t>
    </rPh>
    <rPh sb="4" eb="6">
      <t>ジカン</t>
    </rPh>
    <phoneticPr fontId="3"/>
  </si>
  <si>
    <t>研究担当者の人件費
（円、税込）</t>
    <rPh sb="0" eb="5">
      <t>ケンキュウタントウシャ</t>
    </rPh>
    <rPh sb="6" eb="9">
      <t>ジンケンヒ</t>
    </rPh>
    <rPh sb="11" eb="12">
      <t>エン</t>
    </rPh>
    <rPh sb="13" eb="15">
      <t>ゼイコ</t>
    </rPh>
    <phoneticPr fontId="3"/>
  </si>
  <si>
    <t>1時間当たりの単価
（円、税込）</t>
    <rPh sb="1" eb="3">
      <t>ジカン</t>
    </rPh>
    <rPh sb="3" eb="4">
      <t>ア</t>
    </rPh>
    <rPh sb="7" eb="9">
      <t>タンカ</t>
    </rPh>
    <rPh sb="11" eb="12">
      <t>エン</t>
    </rPh>
    <rPh sb="13" eb="15">
      <t>ゼイコ</t>
    </rPh>
    <phoneticPr fontId="3"/>
  </si>
  <si>
    <t>准教授</t>
    <rPh sb="0" eb="3">
      <t>ジュンキョウジュ</t>
    </rPh>
    <phoneticPr fontId="3"/>
  </si>
  <si>
    <t>講師</t>
    <phoneticPr fontId="3"/>
  </si>
  <si>
    <t>助教</t>
    <rPh sb="0" eb="2">
      <t>ジョキョウ</t>
    </rPh>
    <phoneticPr fontId="3"/>
  </si>
  <si>
    <t>助手</t>
    <rPh sb="0" eb="2">
      <t>ジョシュ</t>
    </rPh>
    <phoneticPr fontId="3"/>
  </si>
  <si>
    <t>准教授</t>
    <phoneticPr fontId="3"/>
  </si>
  <si>
    <t>特任教授</t>
    <rPh sb="0" eb="2">
      <t>トクニン</t>
    </rPh>
    <rPh sb="2" eb="4">
      <t>キョウジュ</t>
    </rPh>
    <phoneticPr fontId="3"/>
  </si>
  <si>
    <t>特任准教授</t>
    <rPh sb="0" eb="2">
      <t>トクニン</t>
    </rPh>
    <rPh sb="2" eb="5">
      <t>ジュンキョウジュ</t>
    </rPh>
    <phoneticPr fontId="3"/>
  </si>
  <si>
    <t>特任講師</t>
    <rPh sb="0" eb="2">
      <t>トクニン</t>
    </rPh>
    <rPh sb="2" eb="4">
      <t>コウシ</t>
    </rPh>
    <phoneticPr fontId="3"/>
  </si>
  <si>
    <t>特任助教</t>
    <rPh sb="0" eb="2">
      <t>トクニン</t>
    </rPh>
    <rPh sb="2" eb="4">
      <t>ジョキョウ</t>
    </rPh>
    <phoneticPr fontId="3"/>
  </si>
  <si>
    <t>所属部局</t>
    <rPh sb="0" eb="2">
      <t>ショゾク</t>
    </rPh>
    <rPh sb="2" eb="4">
      <t>ブキョク</t>
    </rPh>
    <phoneticPr fontId="5"/>
  </si>
  <si>
    <t>合計（円、税込）</t>
    <rPh sb="0" eb="2">
      <t>ゴウケイ</t>
    </rPh>
    <rPh sb="3" eb="4">
      <t>エン</t>
    </rPh>
    <rPh sb="5" eb="7">
      <t>ゼイコ</t>
    </rPh>
    <phoneticPr fontId="3"/>
  </si>
  <si>
    <t>記入してください。</t>
    <rPh sb="0" eb="2">
      <t>キニュウ</t>
    </rPh>
    <phoneticPr fontId="3"/>
  </si>
  <si>
    <t>部局記入欄</t>
    <rPh sb="0" eb="2">
      <t>ブキョク</t>
    </rPh>
    <rPh sb="2" eb="4">
      <t>キニュウ</t>
    </rPh>
    <rPh sb="4" eb="5">
      <t>ラン</t>
    </rPh>
    <phoneticPr fontId="3"/>
  </si>
  <si>
    <t>部局長等の確認チェック
(プルダウン選択)</t>
    <phoneticPr fontId="3"/>
  </si>
  <si>
    <t>確認チェック(プルダウン選択)</t>
    <rPh sb="0" eb="2">
      <t>カクニン</t>
    </rPh>
    <rPh sb="12" eb="14">
      <t>センタク</t>
    </rPh>
    <phoneticPr fontId="3"/>
  </si>
  <si>
    <t>研究代表者記入欄（部局への申込書申請前に記入）</t>
    <rPh sb="0" eb="2">
      <t>ケンキュウ</t>
    </rPh>
    <rPh sb="2" eb="5">
      <t>ダイヒョウシャ</t>
    </rPh>
    <rPh sb="5" eb="7">
      <t>キニュウ</t>
    </rPh>
    <rPh sb="7" eb="8">
      <t>ラン</t>
    </rPh>
    <rPh sb="9" eb="11">
      <t>ブキョク</t>
    </rPh>
    <rPh sb="13" eb="16">
      <t>モウシコミショ</t>
    </rPh>
    <rPh sb="16" eb="18">
      <t>シンセイ</t>
    </rPh>
    <rPh sb="18" eb="19">
      <t>マエ</t>
    </rPh>
    <rPh sb="20" eb="22">
      <t>キニュウ</t>
    </rPh>
    <phoneticPr fontId="5"/>
  </si>
  <si>
    <t>本研究における役割</t>
    <rPh sb="0" eb="3">
      <t>ホンケンキュウ</t>
    </rPh>
    <rPh sb="7" eb="9">
      <t>ヤクワリ</t>
    </rPh>
    <phoneticPr fontId="5"/>
  </si>
  <si>
    <t>算定フォーム：研究担当者の人件費（PI人件費）</t>
    <rPh sb="0" eb="2">
      <t>サンテイ</t>
    </rPh>
    <rPh sb="7" eb="9">
      <t>ケンキュウ</t>
    </rPh>
    <phoneticPr fontId="3"/>
  </si>
  <si>
    <t>タイムチャージレート方式導入による研究担当者の人件費</t>
    <rPh sb="10" eb="12">
      <t>ホウシキ</t>
    </rPh>
    <rPh sb="12" eb="14">
      <t>ドウニュウ</t>
    </rPh>
    <rPh sb="17" eb="19">
      <t>ケンキュウ</t>
    </rPh>
    <rPh sb="19" eb="22">
      <t>タントウシャ</t>
    </rPh>
    <rPh sb="23" eb="26">
      <t>ジンケンヒ</t>
    </rPh>
    <phoneticPr fontId="3"/>
  </si>
  <si>
    <t>選択してください。</t>
  </si>
  <si>
    <t>【質問】ご請求書送付先は「10.申込者の契約窓口」と異なりますか？</t>
    <rPh sb="1" eb="3">
      <t>シツモン</t>
    </rPh>
    <rPh sb="5" eb="8">
      <t>セイキュウショ</t>
    </rPh>
    <rPh sb="8" eb="11">
      <t>ソウフサキ</t>
    </rPh>
    <rPh sb="16" eb="18">
      <t>モウシコミ</t>
    </rPh>
    <rPh sb="18" eb="19">
      <t>シャ</t>
    </rPh>
    <rPh sb="20" eb="22">
      <t>ケイヤク</t>
    </rPh>
    <rPh sb="22" eb="23">
      <t>グチ</t>
    </rPh>
    <rPh sb="25" eb="26">
      <t>コト</t>
    </rPh>
    <phoneticPr fontId="5"/>
  </si>
  <si>
    <t>ご記入の上、当該ファイルの受領メールに返信する形で、本Excelファイルを返送ください。</t>
    <rPh sb="1" eb="3">
      <t>キニュウ</t>
    </rPh>
    <rPh sb="4" eb="5">
      <t>ウエ</t>
    </rPh>
    <rPh sb="6" eb="8">
      <t>トウガイ</t>
    </rPh>
    <rPh sb="13" eb="15">
      <t>ジュリョウ</t>
    </rPh>
    <rPh sb="19" eb="21">
      <t>ヘンシン</t>
    </rPh>
    <rPh sb="23" eb="24">
      <t>カタチ</t>
    </rPh>
    <rPh sb="26" eb="27">
      <t>ホン</t>
    </rPh>
    <rPh sb="37" eb="39">
      <t>ヘンソウ</t>
    </rPh>
    <phoneticPr fontId="5"/>
  </si>
  <si>
    <t>2.研究題目</t>
    <phoneticPr fontId="3"/>
  </si>
  <si>
    <t>※消費税額及び地方消費税額を含む</t>
    <rPh sb="4" eb="5">
      <t>ガク</t>
    </rPh>
    <rPh sb="5" eb="6">
      <t>オヨ</t>
    </rPh>
    <rPh sb="7" eb="12">
      <t>チホウショウヒゼイ</t>
    </rPh>
    <rPh sb="12" eb="13">
      <t>ガク</t>
    </rPh>
    <phoneticPr fontId="4"/>
  </si>
  <si>
    <t>【質問】押印手続き担当者は「10.申込者の契約窓口」と異なりますか？</t>
    <rPh sb="1" eb="3">
      <t>シツモン</t>
    </rPh>
    <rPh sb="4" eb="8">
      <t>オウインテツヅ</t>
    </rPh>
    <rPh sb="9" eb="12">
      <t>タントウシャ</t>
    </rPh>
    <rPh sb="17" eb="19">
      <t>モウシコミ</t>
    </rPh>
    <rPh sb="19" eb="20">
      <t>シャ</t>
    </rPh>
    <rPh sb="21" eb="23">
      <t>ケイヤク</t>
    </rPh>
    <rPh sb="23" eb="24">
      <t>グチ</t>
    </rPh>
    <rPh sb="26" eb="27">
      <t>コト</t>
    </rPh>
    <phoneticPr fontId="5"/>
  </si>
  <si>
    <t>合計（期間合計）</t>
    <rPh sb="0" eb="2">
      <t>ゴウケイ</t>
    </rPh>
    <rPh sb="3" eb="5">
      <t>キカン</t>
    </rPh>
    <rPh sb="5" eb="7">
      <t>ゴウケイ</t>
    </rPh>
    <phoneticPr fontId="5"/>
  </si>
  <si>
    <t>研究担当者</t>
    <phoneticPr fontId="3"/>
  </si>
  <si>
    <t>↓申込書の数値と一致しているか？</t>
    <rPh sb="1" eb="4">
      <t>モウシコミショ</t>
    </rPh>
    <rPh sb="5" eb="7">
      <t>スウチ</t>
    </rPh>
    <rPh sb="8" eb="10">
      <t>イッチ</t>
    </rPh>
    <phoneticPr fontId="3"/>
  </si>
  <si>
    <t>人件費算定用の単価表</t>
    <rPh sb="0" eb="3">
      <t>ジンケンヒ</t>
    </rPh>
    <rPh sb="3" eb="5">
      <t>サンテイ</t>
    </rPh>
    <rPh sb="5" eb="6">
      <t>ヨウ</t>
    </rPh>
    <rPh sb="7" eb="9">
      <t>タンカ</t>
    </rPh>
    <rPh sb="9" eb="10">
      <t>ヒョウ</t>
    </rPh>
    <phoneticPr fontId="3"/>
  </si>
  <si>
    <t>受託研究申込書</t>
    <rPh sb="0" eb="2">
      <t>ジュタク</t>
    </rPh>
    <rPh sb="2" eb="3">
      <t>ケン</t>
    </rPh>
    <rPh sb="3" eb="4">
      <t>キワム</t>
    </rPh>
    <rPh sb="4" eb="5">
      <t>サル</t>
    </rPh>
    <rPh sb="5" eb="6">
      <t>コ</t>
    </rPh>
    <rPh sb="6" eb="7">
      <t>ショ</t>
    </rPh>
    <phoneticPr fontId="5"/>
  </si>
  <si>
    <t>下記のとおり研究の委託を申し込みます。</t>
    <rPh sb="0" eb="2">
      <t>カキ</t>
    </rPh>
    <rPh sb="6" eb="8">
      <t>ケンキュウ</t>
    </rPh>
    <rPh sb="9" eb="11">
      <t>イタク</t>
    </rPh>
    <rPh sb="12" eb="13">
      <t>モウ</t>
    </rPh>
    <rPh sb="14" eb="15">
      <t>コ</t>
    </rPh>
    <phoneticPr fontId="5"/>
  </si>
  <si>
    <t>5.希望する研究担当者
（広島大学）</t>
    <rPh sb="2" eb="4">
      <t>キボウ</t>
    </rPh>
    <rPh sb="6" eb="8">
      <t>ケンキュウ</t>
    </rPh>
    <rPh sb="8" eb="10">
      <t>タントウ</t>
    </rPh>
    <rPh sb="10" eb="11">
      <t>シャ</t>
    </rPh>
    <rPh sb="13" eb="17">
      <t>ヒロシマダイガク</t>
    </rPh>
    <phoneticPr fontId="5"/>
  </si>
  <si>
    <t>6.研究経費
（消費税及び地方消費税を含む。）</t>
    <rPh sb="2" eb="4">
      <t>ケンキュウ</t>
    </rPh>
    <rPh sb="4" eb="6">
      <t>ケイヒ</t>
    </rPh>
    <phoneticPr fontId="5"/>
  </si>
  <si>
    <t>7.提供設備</t>
    <rPh sb="2" eb="4">
      <t>テイキョウ</t>
    </rPh>
    <rPh sb="4" eb="6">
      <t>セツビ</t>
    </rPh>
    <phoneticPr fontId="5"/>
  </si>
  <si>
    <t>8.申込者の契約窓口</t>
    <rPh sb="6" eb="8">
      <t>ケイヤク</t>
    </rPh>
    <rPh sb="8" eb="10">
      <t>マドグチ</t>
    </rPh>
    <phoneticPr fontId="5"/>
  </si>
  <si>
    <t>9.押印手続き担当者</t>
    <rPh sb="2" eb="4">
      <t>オウイン</t>
    </rPh>
    <rPh sb="4" eb="6">
      <t>テツヅ</t>
    </rPh>
    <rPh sb="7" eb="9">
      <t>タントウ</t>
    </rPh>
    <rPh sb="9" eb="10">
      <t>シャ</t>
    </rPh>
    <phoneticPr fontId="5"/>
  </si>
  <si>
    <t>10.ご請求書送付先</t>
    <rPh sb="4" eb="7">
      <t>セイキュウショ</t>
    </rPh>
    <rPh sb="7" eb="10">
      <t>ソウフサキ</t>
    </rPh>
    <phoneticPr fontId="5"/>
  </si>
  <si>
    <t>11.申込者の契約締結者
（契約書のサイナー予定者を記載）</t>
    <rPh sb="7" eb="9">
      <t>ケイヤク</t>
    </rPh>
    <rPh sb="9" eb="11">
      <t>テイケツ</t>
    </rPh>
    <rPh sb="11" eb="12">
      <t>シャ</t>
    </rPh>
    <rPh sb="14" eb="17">
      <t>ケイヤクショ</t>
    </rPh>
    <rPh sb="22" eb="24">
      <t>ヨテイ</t>
    </rPh>
    <rPh sb="24" eb="25">
      <t>シャ</t>
    </rPh>
    <rPh sb="26" eb="28">
      <t>キサイ</t>
    </rPh>
    <phoneticPr fontId="5"/>
  </si>
  <si>
    <t>12.契約の締結・押印</t>
    <rPh sb="3" eb="5">
      <t>ケイヤク</t>
    </rPh>
    <rPh sb="6" eb="8">
      <t>テイケツ</t>
    </rPh>
    <rPh sb="9" eb="11">
      <t>オウイン</t>
    </rPh>
    <phoneticPr fontId="5"/>
  </si>
  <si>
    <t>13.報告書等</t>
    <rPh sb="3" eb="6">
      <t>ホウコクショ</t>
    </rPh>
    <rPh sb="6" eb="7">
      <t>トウ</t>
    </rPh>
    <phoneticPr fontId="3"/>
  </si>
  <si>
    <t>14.国等からの委託・再委託</t>
    <rPh sb="3" eb="4">
      <t>クニ</t>
    </rPh>
    <rPh sb="4" eb="5">
      <t>トウ</t>
    </rPh>
    <rPh sb="8" eb="10">
      <t>イタク</t>
    </rPh>
    <rPh sb="11" eb="14">
      <t>サイイタク</t>
    </rPh>
    <phoneticPr fontId="3"/>
  </si>
  <si>
    <t>15.特別試験研究費</t>
    <rPh sb="3" eb="5">
      <t>トクベツ</t>
    </rPh>
    <rPh sb="5" eb="7">
      <t>シケン</t>
    </rPh>
    <rPh sb="7" eb="9">
      <t>ケンキュウ</t>
    </rPh>
    <rPh sb="9" eb="10">
      <t>ヒ</t>
    </rPh>
    <phoneticPr fontId="3"/>
  </si>
  <si>
    <t>16.その他</t>
    <rPh sb="5" eb="6">
      <t>タ</t>
    </rPh>
    <phoneticPr fontId="5"/>
  </si>
  <si>
    <t>5つ以上の借り受ける設備(物品)等がある場合は本シート「16．その他」にご記載ください。</t>
    <rPh sb="2" eb="4">
      <t>イジョウ</t>
    </rPh>
    <rPh sb="5" eb="6">
      <t>カ</t>
    </rPh>
    <rPh sb="7" eb="8">
      <t>ウ</t>
    </rPh>
    <rPh sb="10" eb="12">
      <t>セツビ</t>
    </rPh>
    <rPh sb="13" eb="15">
      <t>ブッピン</t>
    </rPh>
    <rPh sb="16" eb="17">
      <t>トウ</t>
    </rPh>
    <rPh sb="20" eb="22">
      <t>バアイ</t>
    </rPh>
    <rPh sb="23" eb="24">
      <t>ホン</t>
    </rPh>
    <rPh sb="33" eb="34">
      <t>タ</t>
    </rPh>
    <rPh sb="37" eb="39">
      <t>キサイ</t>
    </rPh>
    <phoneticPr fontId="3"/>
  </si>
  <si>
    <t>11名以上参画する場合は本シート「16.その他」にご記載ください。※研究協力者の記入は不要です。</t>
    <rPh sb="34" eb="39">
      <t>ケンキュウキョウリョクシャ</t>
    </rPh>
    <rPh sb="40" eb="42">
      <t>キニュウ</t>
    </rPh>
    <rPh sb="43" eb="45">
      <t>フヨウ</t>
    </rPh>
    <phoneticPr fontId="3"/>
  </si>
  <si>
    <t>所属部局等</t>
    <rPh sb="0" eb="2">
      <t>ショゾク</t>
    </rPh>
    <rPh sb="2" eb="4">
      <t>ブキョク</t>
    </rPh>
    <rPh sb="4" eb="5">
      <t>ナド</t>
    </rPh>
    <phoneticPr fontId="3"/>
  </si>
  <si>
    <t>※所属部局等以外で受け入れる場合のみ</t>
    <rPh sb="1" eb="3">
      <t>ショゾク</t>
    </rPh>
    <phoneticPr fontId="3"/>
  </si>
  <si>
    <t>【外資契約情報】</t>
    <rPh sb="1" eb="3">
      <t>ガイシ</t>
    </rPh>
    <rPh sb="3" eb="7">
      <t>ケイヤクジョウホウ</t>
    </rPh>
    <phoneticPr fontId="3"/>
  </si>
  <si>
    <t>↓関数が入っているセルには色付き</t>
    <rPh sb="1" eb="3">
      <t>カンスウ</t>
    </rPh>
    <rPh sb="4" eb="5">
      <t>ハイ</t>
    </rPh>
    <rPh sb="13" eb="15">
      <t>イロツ</t>
    </rPh>
    <phoneticPr fontId="3"/>
  </si>
  <si>
    <r>
      <t>会計単位</t>
    </r>
    <r>
      <rPr>
        <sz val="10"/>
        <color theme="1"/>
        <rFont val="Noto Sans JP"/>
        <family val="3"/>
        <charset val="128"/>
      </rPr>
      <t>（研究代表者の確認欄より）</t>
    </r>
    <rPh sb="11" eb="14">
      <t>カクニンラン</t>
    </rPh>
    <phoneticPr fontId="3"/>
  </si>
  <si>
    <t>※確認用（申込書内の研究代表者の所属欄より）</t>
    <rPh sb="1" eb="4">
      <t>カクニンヨウ</t>
    </rPh>
    <rPh sb="5" eb="9">
      <t>モウシコミショナイ</t>
    </rPh>
    <rPh sb="10" eb="15">
      <t>ケンキュウダイヒョウシャ</t>
    </rPh>
    <rPh sb="16" eb="18">
      <t>ショゾク</t>
    </rPh>
    <rPh sb="18" eb="19">
      <t>ラン</t>
    </rPh>
    <phoneticPr fontId="3"/>
  </si>
  <si>
    <t>契約の相手方名</t>
    <phoneticPr fontId="3"/>
  </si>
  <si>
    <t>官職・代表者名</t>
  </si>
  <si>
    <t>郵便番号</t>
  </si>
  <si>
    <t>住所</t>
  </si>
  <si>
    <t>研究代表者</t>
  </si>
  <si>
    <t>研究題目</t>
  </si>
  <si>
    <t>研究期間</t>
  </si>
  <si>
    <t>～</t>
  </si>
  <si>
    <t>←日付：開始日が「契約締結日」の場合、仮で開始日を本日として年度カウント</t>
    <rPh sb="1" eb="3">
      <t>ヒヅケ</t>
    </rPh>
    <rPh sb="4" eb="7">
      <t>カイシビ</t>
    </rPh>
    <rPh sb="9" eb="11">
      <t>ケイヤク</t>
    </rPh>
    <rPh sb="11" eb="14">
      <t>テイケツビ</t>
    </rPh>
    <rPh sb="16" eb="18">
      <t>バアイ</t>
    </rPh>
    <rPh sb="19" eb="20">
      <t>カリ</t>
    </rPh>
    <rPh sb="21" eb="24">
      <t>カイシビ</t>
    </rPh>
    <rPh sb="25" eb="27">
      <t>ホンジツ</t>
    </rPh>
    <rPh sb="30" eb="32">
      <t>ネンド</t>
    </rPh>
    <phoneticPr fontId="3"/>
  </si>
  <si>
    <t>年数</t>
  </si>
  <si>
    <t>契約日</t>
    <rPh sb="0" eb="2">
      <t>ケイヤク</t>
    </rPh>
    <rPh sb="2" eb="3">
      <t>ビ</t>
    </rPh>
    <phoneticPr fontId="3"/>
  </si>
  <si>
    <t>契約金額</t>
  </si>
  <si>
    <t>直接経費額</t>
  </si>
  <si>
    <t>間接経費額</t>
  </si>
  <si>
    <t>委託・補助金区分</t>
  </si>
  <si>
    <t>委託等の事業者</t>
  </si>
  <si>
    <t>委託等の事業名</t>
  </si>
  <si>
    <t>提供設備の有無</t>
  </si>
  <si>
    <t>コーディネータ名</t>
  </si>
  <si>
    <t>流用制限</t>
  </si>
  <si>
    <t>支払完了日</t>
  </si>
  <si>
    <t>備考１</t>
    <phoneticPr fontId="3"/>
  </si>
  <si>
    <t>←この欄が「支払いは上記期限後でも可」の場合は、支払完了日の翌月末日を記入</t>
    <rPh sb="3" eb="4">
      <t>ラン</t>
    </rPh>
    <rPh sb="6" eb="8">
      <t>シハラ</t>
    </rPh>
    <rPh sb="10" eb="14">
      <t>ジョウキキゲン</t>
    </rPh>
    <rPh sb="14" eb="15">
      <t>ゴ</t>
    </rPh>
    <rPh sb="17" eb="18">
      <t>カ</t>
    </rPh>
    <rPh sb="20" eb="22">
      <t>バアイ</t>
    </rPh>
    <rPh sb="24" eb="26">
      <t>シハラ</t>
    </rPh>
    <rPh sb="26" eb="29">
      <t>カンリョウビ</t>
    </rPh>
    <rPh sb="30" eb="32">
      <t>ヨクゲツ</t>
    </rPh>
    <rPh sb="32" eb="34">
      <t>マツジツ</t>
    </rPh>
    <rPh sb="35" eb="37">
      <t>キニュウ</t>
    </rPh>
    <phoneticPr fontId="3"/>
  </si>
  <si>
    <t>報告書１</t>
  </si>
  <si>
    <t>提出期限１</t>
  </si>
  <si>
    <t>報告書２</t>
    <phoneticPr fontId="3"/>
  </si>
  <si>
    <t>提出期限２</t>
    <phoneticPr fontId="3"/>
  </si>
  <si>
    <t>相手方担当部署</t>
  </si>
  <si>
    <t>相手方担当者</t>
    <phoneticPr fontId="3"/>
  </si>
  <si>
    <t>※確認用（請求書の送付先が別途あるかどうか）</t>
    <rPh sb="1" eb="4">
      <t>カクニンヨウ</t>
    </rPh>
    <rPh sb="5" eb="8">
      <t>セイキュウショ</t>
    </rPh>
    <rPh sb="9" eb="12">
      <t>ソウフサキ</t>
    </rPh>
    <rPh sb="13" eb="15">
      <t>ベット</t>
    </rPh>
    <phoneticPr fontId="3"/>
  </si>
  <si>
    <t>←この欄は、請求書の送付先が別途ある場合のみ、入力される</t>
    <rPh sb="3" eb="4">
      <t>ラン</t>
    </rPh>
    <rPh sb="6" eb="9">
      <t>セイキュウショ</t>
    </rPh>
    <rPh sb="10" eb="13">
      <t>ソウフサキ</t>
    </rPh>
    <rPh sb="14" eb="16">
      <t>ベット</t>
    </rPh>
    <rPh sb="18" eb="20">
      <t>バアイ</t>
    </rPh>
    <rPh sb="23" eb="25">
      <t>ニュウリョク</t>
    </rPh>
    <phoneticPr fontId="3"/>
  </si>
  <si>
    <t>証拠書類の写</t>
    <phoneticPr fontId="3"/>
  </si>
  <si>
    <t>契約相手情報（都道府県）</t>
    <phoneticPr fontId="3"/>
  </si>
  <si>
    <t>【契約・請求・予算情報】</t>
    <rPh sb="1" eb="3">
      <t>ケイヤク</t>
    </rPh>
    <rPh sb="4" eb="6">
      <t>セイキュウ</t>
    </rPh>
    <rPh sb="7" eb="9">
      <t>ヨサン</t>
    </rPh>
    <rPh sb="9" eb="11">
      <t>ジョウホウ</t>
    </rPh>
    <phoneticPr fontId="3"/>
  </si>
  <si>
    <t>電話番号</t>
  </si>
  <si>
    <t>【予算一覧】　←この欄は、実施計画書が別途ある場合は支出科目について会計Gへ要相談</t>
    <rPh sb="10" eb="11">
      <t>ラン</t>
    </rPh>
    <rPh sb="13" eb="18">
      <t>ジッシケイカクショ</t>
    </rPh>
    <rPh sb="19" eb="21">
      <t>ベット</t>
    </rPh>
    <rPh sb="23" eb="25">
      <t>バアイ</t>
    </rPh>
    <rPh sb="26" eb="30">
      <t>シシュツカモク</t>
    </rPh>
    <rPh sb="34" eb="36">
      <t>カイケイ</t>
    </rPh>
    <rPh sb="38" eb="41">
      <t>ヨウソウダン</t>
    </rPh>
    <phoneticPr fontId="3"/>
  </si>
  <si>
    <t>支出予算科目CD（共同研究）</t>
    <rPh sb="0" eb="4">
      <t>シシュツヨサン</t>
    </rPh>
    <rPh sb="4" eb="6">
      <t>カモク</t>
    </rPh>
    <rPh sb="9" eb="13">
      <t>キョウドウケンキュウ</t>
    </rPh>
    <phoneticPr fontId="3"/>
  </si>
  <si>
    <t>金額</t>
    <rPh sb="0" eb="2">
      <t>キンガク</t>
    </rPh>
    <phoneticPr fontId="3"/>
  </si>
  <si>
    <t>直接経費（うち研究担当者の人件費以外）</t>
    <rPh sb="0" eb="2">
      <t>チョクセツ</t>
    </rPh>
    <rPh sb="2" eb="4">
      <t>ケイヒ</t>
    </rPh>
    <rPh sb="16" eb="18">
      <t>イガイ</t>
    </rPh>
    <phoneticPr fontId="5"/>
  </si>
  <si>
    <t>直接経費（うち研究担当者の人件費）</t>
    <rPh sb="0" eb="2">
      <t>チョクセツ</t>
    </rPh>
    <rPh sb="2" eb="4">
      <t>ケイヒ</t>
    </rPh>
    <phoneticPr fontId="5"/>
  </si>
  <si>
    <t>間接経費（直接経費×30%）</t>
    <rPh sb="0" eb="4">
      <t>カンセツケイヒ</t>
    </rPh>
    <phoneticPr fontId="5"/>
  </si>
  <si>
    <t>「補助金」か「委託費」かをプルダウンから選択してください。</t>
    <rPh sb="1" eb="4">
      <t>ホジョキン</t>
    </rPh>
    <rPh sb="7" eb="10">
      <t>イタクヒ</t>
    </rPh>
    <rPh sb="20" eb="22">
      <t>センタク</t>
    </rPh>
    <phoneticPr fontId="3"/>
  </si>
  <si>
    <t>「補助金」か「委託事業」かをプルダウンから選択してください。</t>
    <rPh sb="9" eb="11">
      <t>ジギョウ</t>
    </rPh>
    <phoneticPr fontId="3"/>
  </si>
  <si>
    <t>・　委託事業</t>
    <rPh sb="2" eb="4">
      <t>イタク</t>
    </rPh>
    <rPh sb="4" eb="6">
      <t>ジギョウ</t>
    </rPh>
    <phoneticPr fontId="3"/>
  </si>
  <si>
    <t>「納品を完了」する必要がある。（支払いは上記期限後でも可。）</t>
    <rPh sb="1" eb="3">
      <t>ノウヒン</t>
    </rPh>
    <phoneticPr fontId="3"/>
  </si>
  <si>
    <t>取得設備の帰属</t>
    <phoneticPr fontId="3"/>
  </si>
  <si>
    <t>・あり（「あり」の場合は、書類を別添ください。）</t>
    <rPh sb="9" eb="11">
      <t>バアイ</t>
    </rPh>
    <rPh sb="13" eb="15">
      <t>ショルイ</t>
    </rPh>
    <rPh sb="16" eb="18">
      <t>ベッテン</t>
    </rPh>
    <phoneticPr fontId="3"/>
  </si>
  <si>
    <t>費目間流用の制限</t>
    <phoneticPr fontId="3"/>
  </si>
  <si>
    <t>実施計画書</t>
    <rPh sb="0" eb="4">
      <t>ジッシケイカク</t>
    </rPh>
    <rPh sb="4" eb="5">
      <t>ショ</t>
    </rPh>
    <phoneticPr fontId="3"/>
  </si>
  <si>
    <r>
      <t>本受託研究に係る、本学から提出が必要な報告書等がございましたらご記入ください。</t>
    </r>
    <r>
      <rPr>
        <b/>
        <sz val="11"/>
        <rFont val="Meiryo UI"/>
        <family val="3"/>
        <charset val="128"/>
      </rPr>
      <t>様式がある場合は別添ください。</t>
    </r>
    <rPh sb="0" eb="1">
      <t>ホン</t>
    </rPh>
    <rPh sb="6" eb="7">
      <t>カカワ</t>
    </rPh>
    <rPh sb="9" eb="11">
      <t>ホンガク</t>
    </rPh>
    <rPh sb="13" eb="15">
      <t>テイシュツ</t>
    </rPh>
    <rPh sb="16" eb="18">
      <t>ヒツヨウ</t>
    </rPh>
    <rPh sb="19" eb="23">
      <t>ホウコクショナド</t>
    </rPh>
    <rPh sb="32" eb="34">
      <t>キニュウ</t>
    </rPh>
    <rPh sb="39" eb="41">
      <t>ヨウシキ</t>
    </rPh>
    <rPh sb="44" eb="46">
      <t>バアイ</t>
    </rPh>
    <rPh sb="47" eb="49">
      <t>ベッテン</t>
    </rPh>
    <phoneticPr fontId="5"/>
  </si>
  <si>
    <r>
      <t xml:space="preserve">本受託研究が、「国等からの補助金」「国等からの委託事業」又はその再委託である場合、右記にチェックの上、
下記リンクの「【様式】国等からの委託・再委託」へのご記入をお願いいたします。
</t>
    </r>
    <r>
      <rPr>
        <b/>
        <sz val="11"/>
        <rFont val="Meiryo UI"/>
        <family val="3"/>
        <charset val="128"/>
      </rPr>
      <t>手引き・実施計画書がある場合は別添ください。</t>
    </r>
    <rPh sb="0" eb="1">
      <t>ホン</t>
    </rPh>
    <rPh sb="8" eb="9">
      <t>クニ</t>
    </rPh>
    <rPh sb="9" eb="10">
      <t>トウ</t>
    </rPh>
    <rPh sb="13" eb="16">
      <t>ホジョキン</t>
    </rPh>
    <rPh sb="18" eb="19">
      <t>クニ</t>
    </rPh>
    <rPh sb="19" eb="20">
      <t>トウ</t>
    </rPh>
    <rPh sb="23" eb="25">
      <t>イタク</t>
    </rPh>
    <rPh sb="25" eb="27">
      <t>ジギョウ</t>
    </rPh>
    <rPh sb="28" eb="29">
      <t>マタ</t>
    </rPh>
    <rPh sb="32" eb="35">
      <t>サイイタク</t>
    </rPh>
    <rPh sb="38" eb="40">
      <t>バアイ</t>
    </rPh>
    <rPh sb="41" eb="43">
      <t>ウキ</t>
    </rPh>
    <rPh sb="49" eb="50">
      <t>ウエ</t>
    </rPh>
    <rPh sb="52" eb="54">
      <t>カキ</t>
    </rPh>
    <rPh sb="60" eb="62">
      <t>ヨウシキ</t>
    </rPh>
    <rPh sb="63" eb="64">
      <t>クニ</t>
    </rPh>
    <rPh sb="64" eb="65">
      <t>トウ</t>
    </rPh>
    <rPh sb="68" eb="70">
      <t>イタク</t>
    </rPh>
    <rPh sb="71" eb="74">
      <t>サイイタク</t>
    </rPh>
    <rPh sb="78" eb="80">
      <t>キニュウ</t>
    </rPh>
    <rPh sb="82" eb="83">
      <t>ネガ</t>
    </rPh>
    <phoneticPr fontId="5"/>
  </si>
  <si>
    <t>051010</t>
    <phoneticPr fontId="3"/>
  </si>
  <si>
    <t>051213</t>
    <phoneticPr fontId="3"/>
  </si>
  <si>
    <t>000000</t>
    <phoneticPr fontId="3"/>
  </si>
  <si>
    <t>日付：</t>
  </si>
  <si>
    <t>本受託研究において、特別試験研究費を利用される場合、右記にチェックしてください。</t>
    <rPh sb="0" eb="1">
      <t>ホン</t>
    </rPh>
    <rPh sb="10" eb="14">
      <t>トクベツシケン</t>
    </rPh>
    <rPh sb="14" eb="17">
      <t>ケンキュウヒ</t>
    </rPh>
    <rPh sb="18" eb="20">
      <t>リヨウ</t>
    </rPh>
    <rPh sb="23" eb="25">
      <t>バアイ</t>
    </rPh>
    <rPh sb="26" eb="28">
      <t>ウキ</t>
    </rPh>
    <phoneticPr fontId="5"/>
  </si>
  <si>
    <t xml:space="preserve">  記</t>
    <phoneticPr fontId="5"/>
  </si>
  <si>
    <t>YYYY/MM/DD</t>
  </si>
  <si>
    <t>希望ありの場合、選択してください。自由記載も可能です。</t>
  </si>
  <si>
    <t>希望ありの場合、こちらにご記入ください。</t>
  </si>
  <si>
    <t>←提供設備がない場合、「1900/1/0」と表示される</t>
    <rPh sb="1" eb="5">
      <t>テイキョウセツビ</t>
    </rPh>
    <rPh sb="8" eb="10">
      <t>バアイ</t>
    </rPh>
    <rPh sb="22" eb="24">
      <t>ヒョウジ</t>
    </rPh>
    <phoneticPr fontId="3"/>
  </si>
  <si>
    <t>←日付が入っていない/または「1900/1/0」と表示される場合、「希望なし（本学押印日）」</t>
    <rPh sb="1" eb="3">
      <t>ヒヅケ</t>
    </rPh>
    <rPh sb="4" eb="5">
      <t>ハイ</t>
    </rPh>
    <rPh sb="30" eb="32">
      <t>バアイ</t>
    </rPh>
    <rPh sb="34" eb="36">
      <t>キボウ</t>
    </rPh>
    <rPh sb="39" eb="41">
      <t>ホンガク</t>
    </rPh>
    <rPh sb="41" eb="43">
      <t>オウイン</t>
    </rPh>
    <rPh sb="43" eb="44">
      <t>ビ</t>
    </rPh>
    <phoneticPr fontId="3"/>
  </si>
  <si>
    <t>選択してください。自由記載も可能です。</t>
  </si>
  <si>
    <t>プルダウンから選択してください。</t>
  </si>
  <si>
    <t>プルダウンから選択してください。</t>
    <phoneticPr fontId="3"/>
  </si>
  <si>
    <t>確認用</t>
    <rPh sb="0" eb="2">
      <t>カクニン</t>
    </rPh>
    <rPh sb="2" eb="3">
      <t>ヨウ</t>
    </rPh>
    <phoneticPr fontId="3"/>
  </si>
  <si>
    <t>選択ください</t>
  </si>
  <si>
    <t>選択してください</t>
  </si>
  <si>
    <t>例：研究成果報告書など</t>
  </si>
  <si>
    <t>YYYY/MM/DD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</si>
</sst>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/m/d;@"/>
    <numFmt numFmtId="177" formatCode="#,##0_ "/>
    <numFmt numFmtId="178" formatCode="0_);[Red]\(0\)"/>
    <numFmt numFmtId="179" formatCode="#,##0_);[Red]\(#,##0\)"/>
    <numFmt numFmtId="180" formatCode="#,##0.00_);[Red]\(#,##0.00\)"/>
  </numFmts>
  <fonts count="30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Meiryo UI"/>
      <family val="3"/>
      <charset val="128"/>
    </font>
    <font>
      <sz val="11"/>
      <name val="Meiryo UI"/>
      <family val="3"/>
      <charset val="128"/>
    </font>
    <font>
      <u/>
      <sz val="11"/>
      <color theme="10"/>
      <name val="Meiryo UI"/>
      <family val="3"/>
      <charset val="128"/>
    </font>
    <font>
      <sz val="10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1"/>
      <name val="Meiryo UI"/>
      <family val="3"/>
      <charset val="128"/>
    </font>
    <font>
      <u/>
      <sz val="11"/>
      <name val="Meiryo UI"/>
      <family val="3"/>
      <charset val="128"/>
    </font>
    <font>
      <strike/>
      <u/>
      <sz val="11"/>
      <color theme="10"/>
      <name val="Meiryo UI"/>
      <family val="3"/>
      <charset val="128"/>
    </font>
    <font>
      <sz val="11"/>
      <color theme="0" tint="-0.499984740745262"/>
      <name val="Meiryo UI"/>
      <family val="3"/>
      <charset val="128"/>
    </font>
    <font>
      <b/>
      <sz val="20"/>
      <color theme="1"/>
      <name val="Meiryo UI"/>
      <family val="3"/>
      <charset val="128"/>
    </font>
    <font>
      <b/>
      <sz val="22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16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theme="0" tint="-0.34998626667073579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0"/>
      <color rgb="FFFF0000"/>
      <name val="Noto Sans JP"/>
      <family val="3"/>
      <charset val="128"/>
    </font>
    <font>
      <sz val="10"/>
      <color theme="1"/>
      <name val="Noto Sans JP"/>
      <family val="3"/>
      <charset val="128"/>
    </font>
    <font>
      <sz val="10"/>
      <color rgb="FF000000"/>
      <name val="Noto Sans JP"/>
      <family val="3"/>
      <charset val="128"/>
    </font>
    <font>
      <sz val="10.5"/>
      <color theme="1"/>
      <name val="游明朝"/>
      <family val="1"/>
      <charset val="128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13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/>
      <top style="thin">
        <color auto="1"/>
      </top>
      <bottom/>
      <diagonal/>
    </border>
    <border>
      <left style="double">
        <color indexed="64"/>
      </left>
      <right style="thin">
        <color auto="1"/>
      </right>
      <top style="double">
        <color indexed="64"/>
      </top>
      <bottom style="double">
        <color indexed="64"/>
      </bottom>
      <diagonal/>
    </border>
    <border>
      <left style="dotted">
        <color auto="1"/>
      </left>
      <right style="dotted">
        <color auto="1"/>
      </right>
      <top style="double">
        <color indexed="64"/>
      </top>
      <bottom style="double">
        <color indexed="64"/>
      </bottom>
      <diagonal/>
    </border>
    <border>
      <left style="dotted">
        <color auto="1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indexed="64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/>
      <top style="double">
        <color indexed="64"/>
      </top>
      <bottom/>
      <diagonal/>
    </border>
    <border>
      <left style="thin">
        <color auto="1"/>
      </left>
      <right style="thin">
        <color indexed="64"/>
      </right>
      <top style="dotted">
        <color auto="1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/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DashDot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 style="thick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90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8" fillId="0" borderId="0" xfId="0" applyFont="1">
      <alignment vertical="center"/>
    </xf>
    <xf numFmtId="0" fontId="8" fillId="0" borderId="0" xfId="4" applyFont="1">
      <alignment vertical="center"/>
    </xf>
    <xf numFmtId="0" fontId="8" fillId="0" borderId="47" xfId="4" applyFont="1" applyBorder="1">
      <alignment vertical="center"/>
    </xf>
    <xf numFmtId="0" fontId="8" fillId="3" borderId="66" xfId="4" applyFont="1" applyFill="1" applyBorder="1" applyAlignment="1">
      <alignment horizontal="center" vertical="center" wrapText="1"/>
    </xf>
    <xf numFmtId="3" fontId="8" fillId="2" borderId="17" xfId="4" applyNumberFormat="1" applyFont="1" applyFill="1" applyBorder="1" applyAlignment="1">
      <alignment horizontal="center" vertical="center" wrapText="1"/>
    </xf>
    <xf numFmtId="0" fontId="8" fillId="0" borderId="68" xfId="4" applyFont="1" applyBorder="1" applyAlignment="1">
      <alignment horizontal="center" vertical="center"/>
    </xf>
    <xf numFmtId="3" fontId="8" fillId="2" borderId="71" xfId="5" applyNumberFormat="1" applyFont="1" applyFill="1" applyBorder="1" applyAlignment="1">
      <alignment horizontal="right" vertical="center"/>
    </xf>
    <xf numFmtId="0" fontId="8" fillId="0" borderId="72" xfId="4" applyFont="1" applyBorder="1">
      <alignment vertical="center"/>
    </xf>
    <xf numFmtId="3" fontId="8" fillId="2" borderId="75" xfId="1" applyNumberFormat="1" applyFont="1" applyFill="1" applyBorder="1" applyAlignment="1" applyProtection="1">
      <alignment horizontal="right" vertical="center"/>
    </xf>
    <xf numFmtId="0" fontId="8" fillId="0" borderId="76" xfId="4" applyFont="1" applyBorder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89" xfId="0" applyFont="1" applyBorder="1">
      <alignment vertical="center"/>
    </xf>
    <xf numFmtId="0" fontId="8" fillId="0" borderId="0" xfId="0" applyFont="1" applyAlignment="1">
      <alignment horizontal="justify" vertical="center" wrapText="1"/>
    </xf>
    <xf numFmtId="0" fontId="8" fillId="0" borderId="0" xfId="0" applyFont="1" applyAlignment="1">
      <alignment vertical="center" wrapText="1"/>
    </xf>
    <xf numFmtId="0" fontId="8" fillId="0" borderId="94" xfId="0" applyFont="1" applyBorder="1" applyAlignment="1">
      <alignment horizontal="justify" vertical="center" wrapText="1"/>
    </xf>
    <xf numFmtId="0" fontId="18" fillId="0" borderId="0" xfId="4" applyFont="1" applyAlignment="1">
      <alignment horizontal="left" vertical="center"/>
    </xf>
    <xf numFmtId="0" fontId="9" fillId="0" borderId="0" xfId="0" applyFont="1" applyAlignment="1" applyProtection="1">
      <alignment vertical="center" wrapText="1"/>
      <protection locked="0"/>
    </xf>
    <xf numFmtId="0" fontId="8" fillId="5" borderId="2" xfId="0" applyFont="1" applyFill="1" applyBorder="1">
      <alignment vertical="center"/>
    </xf>
    <xf numFmtId="0" fontId="8" fillId="5" borderId="2" xfId="0" applyFont="1" applyFill="1" applyBorder="1" applyAlignment="1">
      <alignment vertical="center" wrapText="1"/>
    </xf>
    <xf numFmtId="38" fontId="8" fillId="5" borderId="2" xfId="1" applyFont="1" applyFill="1" applyBorder="1" applyAlignment="1">
      <alignment horizontal="right" vertical="center"/>
    </xf>
    <xf numFmtId="178" fontId="8" fillId="3" borderId="69" xfId="1" applyNumberFormat="1" applyFont="1" applyFill="1" applyBorder="1" applyProtection="1">
      <alignment vertical="center"/>
      <protection locked="0"/>
    </xf>
    <xf numFmtId="178" fontId="8" fillId="3" borderId="73" xfId="1" applyNumberFormat="1" applyFont="1" applyFill="1" applyBorder="1" applyProtection="1">
      <alignment vertical="center"/>
      <protection locked="0"/>
    </xf>
    <xf numFmtId="0" fontId="8" fillId="0" borderId="107" xfId="4" applyFont="1" applyBorder="1">
      <alignment vertical="center"/>
    </xf>
    <xf numFmtId="178" fontId="8" fillId="3" borderId="108" xfId="1" applyNumberFormat="1" applyFont="1" applyFill="1" applyBorder="1" applyProtection="1">
      <alignment vertical="center"/>
      <protection locked="0"/>
    </xf>
    <xf numFmtId="0" fontId="8" fillId="2" borderId="66" xfId="4" applyFont="1" applyFill="1" applyBorder="1" applyAlignment="1">
      <alignment horizontal="center" vertical="center"/>
    </xf>
    <xf numFmtId="0" fontId="8" fillId="2" borderId="66" xfId="4" applyFont="1" applyFill="1" applyBorder="1" applyAlignment="1">
      <alignment horizontal="center" vertical="center" wrapText="1"/>
    </xf>
    <xf numFmtId="0" fontId="8" fillId="2" borderId="69" xfId="4" applyFont="1" applyFill="1" applyBorder="1" applyAlignment="1" applyProtection="1">
      <alignment horizontal="center" vertical="center"/>
      <protection locked="0"/>
    </xf>
    <xf numFmtId="0" fontId="11" fillId="2" borderId="67" xfId="4" applyFont="1" applyFill="1" applyBorder="1" applyAlignment="1">
      <alignment horizontal="center" vertical="center" wrapText="1"/>
    </xf>
    <xf numFmtId="0" fontId="8" fillId="2" borderId="73" xfId="4" applyFont="1" applyFill="1" applyBorder="1" applyAlignment="1">
      <alignment horizontal="center" vertical="center"/>
    </xf>
    <xf numFmtId="38" fontId="8" fillId="2" borderId="70" xfId="1" applyFont="1" applyFill="1" applyBorder="1" applyAlignment="1" applyProtection="1">
      <alignment horizontal="right" vertical="center" wrapText="1"/>
    </xf>
    <xf numFmtId="38" fontId="8" fillId="2" borderId="106" xfId="1" applyFont="1" applyFill="1" applyBorder="1" applyAlignment="1" applyProtection="1">
      <alignment horizontal="right" vertical="center" wrapText="1"/>
    </xf>
    <xf numFmtId="38" fontId="8" fillId="2" borderId="74" xfId="1" applyFont="1" applyFill="1" applyBorder="1" applyAlignment="1" applyProtection="1">
      <alignment horizontal="right" vertical="center" wrapText="1"/>
    </xf>
    <xf numFmtId="38" fontId="8" fillId="2" borderId="109" xfId="1" applyFont="1" applyFill="1" applyBorder="1" applyAlignment="1" applyProtection="1">
      <alignment horizontal="right" vertical="center" wrapText="1"/>
    </xf>
    <xf numFmtId="3" fontId="8" fillId="2" borderId="8" xfId="1" applyNumberFormat="1" applyFont="1" applyFill="1" applyBorder="1" applyAlignment="1" applyProtection="1">
      <alignment horizontal="right" vertical="center"/>
    </xf>
    <xf numFmtId="3" fontId="8" fillId="0" borderId="86" xfId="4" applyNumberFormat="1" applyFont="1" applyBorder="1">
      <alignment vertical="center"/>
    </xf>
    <xf numFmtId="0" fontId="8" fillId="0" borderId="110" xfId="4" applyFont="1" applyBorder="1">
      <alignment vertical="center"/>
    </xf>
    <xf numFmtId="0" fontId="8" fillId="2" borderId="108" xfId="4" applyFont="1" applyFill="1" applyBorder="1" applyAlignment="1">
      <alignment horizontal="center" vertical="center"/>
    </xf>
    <xf numFmtId="0" fontId="9" fillId="7" borderId="98" xfId="0" applyFont="1" applyFill="1" applyBorder="1" applyAlignment="1" applyProtection="1">
      <alignment horizontal="left" vertical="center" shrinkToFit="1"/>
      <protection locked="0"/>
    </xf>
    <xf numFmtId="176" fontId="9" fillId="5" borderId="0" xfId="0" applyNumberFormat="1" applyFont="1" applyFill="1" applyAlignment="1" applyProtection="1">
      <alignment vertical="center" wrapText="1"/>
      <protection locked="0"/>
    </xf>
    <xf numFmtId="176" fontId="9" fillId="5" borderId="0" xfId="0" applyNumberFormat="1" applyFont="1" applyFill="1" applyAlignment="1" applyProtection="1">
      <alignment horizontal="left" vertical="center" wrapText="1"/>
      <protection locked="0"/>
    </xf>
    <xf numFmtId="0" fontId="8" fillId="0" borderId="82" xfId="0" applyFont="1" applyBorder="1">
      <alignment vertical="center"/>
    </xf>
    <xf numFmtId="0" fontId="8" fillId="0" borderId="6" xfId="0" applyFont="1" applyBorder="1">
      <alignment vertical="center"/>
    </xf>
    <xf numFmtId="0" fontId="8" fillId="0" borderId="83" xfId="0" applyFont="1" applyBorder="1">
      <alignment vertical="center"/>
    </xf>
    <xf numFmtId="0" fontId="8" fillId="0" borderId="92" xfId="0" applyFont="1" applyBorder="1">
      <alignment vertical="center"/>
    </xf>
    <xf numFmtId="0" fontId="8" fillId="0" borderId="92" xfId="4" applyFont="1" applyBorder="1">
      <alignment vertical="center"/>
    </xf>
    <xf numFmtId="0" fontId="8" fillId="0" borderId="89" xfId="4" applyFont="1" applyBorder="1">
      <alignment vertical="center"/>
    </xf>
    <xf numFmtId="38" fontId="8" fillId="0" borderId="89" xfId="4" applyNumberFormat="1" applyFont="1" applyBorder="1">
      <alignment vertical="center"/>
    </xf>
    <xf numFmtId="0" fontId="8" fillId="0" borderId="84" xfId="4" applyFont="1" applyBorder="1">
      <alignment vertical="center"/>
    </xf>
    <xf numFmtId="0" fontId="8" fillId="0" borderId="32" xfId="0" applyFont="1" applyBorder="1">
      <alignment vertical="center"/>
    </xf>
    <xf numFmtId="0" fontId="8" fillId="0" borderId="32" xfId="4" applyFont="1" applyBorder="1">
      <alignment vertical="center"/>
    </xf>
    <xf numFmtId="0" fontId="8" fillId="0" borderId="85" xfId="4" applyFont="1" applyBorder="1">
      <alignment vertical="center"/>
    </xf>
    <xf numFmtId="0" fontId="17" fillId="5" borderId="124" xfId="0" applyFont="1" applyFill="1" applyBorder="1" applyAlignment="1">
      <alignment horizontal="center" vertical="center"/>
    </xf>
    <xf numFmtId="0" fontId="17" fillId="5" borderId="124" xfId="0" applyFont="1" applyFill="1" applyBorder="1" applyAlignment="1">
      <alignment horizontal="center" vertical="center" wrapText="1"/>
    </xf>
    <xf numFmtId="0" fontId="17" fillId="5" borderId="124" xfId="0" applyFont="1" applyFill="1" applyBorder="1">
      <alignment vertical="center"/>
    </xf>
    <xf numFmtId="38" fontId="17" fillId="5" borderId="124" xfId="1" applyFont="1" applyFill="1" applyBorder="1" applyAlignment="1">
      <alignment horizontal="right" vertical="center"/>
    </xf>
    <xf numFmtId="0" fontId="25" fillId="0" borderId="0" xfId="0" applyFont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14" fontId="0" fillId="2" borderId="0" xfId="0" applyNumberFormat="1" applyFill="1">
      <alignment vertical="center"/>
    </xf>
    <xf numFmtId="0" fontId="28" fillId="0" borderId="0" xfId="0" applyFont="1">
      <alignment vertical="center"/>
    </xf>
    <xf numFmtId="0" fontId="27" fillId="0" borderId="0" xfId="0" applyFont="1">
      <alignment vertical="center"/>
    </xf>
    <xf numFmtId="14" fontId="28" fillId="2" borderId="0" xfId="0" applyNumberFormat="1" applyFont="1" applyFill="1">
      <alignment vertical="center"/>
    </xf>
    <xf numFmtId="14" fontId="0" fillId="2" borderId="61" xfId="0" applyNumberFormat="1" applyFill="1" applyBorder="1">
      <alignment vertical="center"/>
    </xf>
    <xf numFmtId="0" fontId="28" fillId="2" borderId="44" xfId="0" applyFont="1" applyFill="1" applyBorder="1">
      <alignment vertical="center"/>
    </xf>
    <xf numFmtId="14" fontId="0" fillId="2" borderId="1" xfId="0" applyNumberFormat="1" applyFill="1" applyBorder="1">
      <alignment vertical="center"/>
    </xf>
    <xf numFmtId="0" fontId="29" fillId="2" borderId="0" xfId="0" applyFont="1" applyFill="1">
      <alignment vertical="center"/>
    </xf>
    <xf numFmtId="0" fontId="29" fillId="2" borderId="2" xfId="0" applyFont="1" applyFill="1" applyBorder="1">
      <alignment vertical="center"/>
    </xf>
    <xf numFmtId="179" fontId="0" fillId="2" borderId="0" xfId="0" applyNumberFormat="1" applyFill="1">
      <alignment vertical="center"/>
    </xf>
    <xf numFmtId="14" fontId="28" fillId="0" borderId="0" xfId="0" applyNumberFormat="1" applyFont="1">
      <alignment vertical="center"/>
    </xf>
    <xf numFmtId="14" fontId="0" fillId="0" borderId="44" xfId="0" applyNumberFormat="1" applyBorder="1">
      <alignment vertical="center"/>
    </xf>
    <xf numFmtId="0" fontId="0" fillId="0" borderId="44" xfId="0" applyBorder="1">
      <alignment vertical="center"/>
    </xf>
    <xf numFmtId="0" fontId="0" fillId="0" borderId="1" xfId="0" applyBorder="1">
      <alignment vertical="center"/>
    </xf>
    <xf numFmtId="49" fontId="0" fillId="2" borderId="0" xfId="0" applyNumberFormat="1" applyFill="1">
      <alignment vertical="center"/>
    </xf>
    <xf numFmtId="14" fontId="25" fillId="0" borderId="2" xfId="0" applyNumberFormat="1" applyFont="1" applyBorder="1">
      <alignment vertical="center"/>
    </xf>
    <xf numFmtId="49" fontId="25" fillId="6" borderId="2" xfId="0" applyNumberFormat="1" applyFont="1" applyFill="1" applyBorder="1">
      <alignment vertical="center"/>
    </xf>
    <xf numFmtId="179" fontId="0" fillId="2" borderId="2" xfId="0" applyNumberFormat="1" applyFill="1" applyBorder="1">
      <alignment vertical="center"/>
    </xf>
    <xf numFmtId="0" fontId="13" fillId="2" borderId="77" xfId="0" applyFont="1" applyFill="1" applyBorder="1" applyAlignment="1">
      <alignment horizontal="left" vertical="center" wrapText="1"/>
    </xf>
    <xf numFmtId="0" fontId="13" fillId="2" borderId="77" xfId="0" applyFont="1" applyFill="1" applyBorder="1" applyAlignment="1">
      <alignment vertical="center" wrapText="1"/>
    </xf>
    <xf numFmtId="0" fontId="13" fillId="2" borderId="87" xfId="0" applyFont="1" applyFill="1" applyBorder="1" applyAlignment="1">
      <alignment vertical="center" wrapText="1"/>
    </xf>
    <xf numFmtId="0" fontId="13" fillId="2" borderId="87" xfId="0" applyFont="1" applyFill="1" applyBorder="1" applyAlignment="1">
      <alignment horizontal="left" vertical="center" wrapText="1"/>
    </xf>
    <xf numFmtId="179" fontId="0" fillId="0" borderId="0" xfId="0" applyNumberFormat="1">
      <alignment vertical="center"/>
    </xf>
    <xf numFmtId="0" fontId="9" fillId="2" borderId="99" xfId="0" applyFont="1" applyFill="1" applyBorder="1" applyAlignment="1" applyProtection="1">
      <alignment horizontal="center" vertical="center" wrapText="1"/>
      <protection locked="0"/>
    </xf>
    <xf numFmtId="0" fontId="14" fillId="2" borderId="87" xfId="0" applyFont="1" applyFill="1" applyBorder="1" applyAlignment="1">
      <alignment horizontal="left" vertical="center" wrapText="1"/>
    </xf>
    <xf numFmtId="176" fontId="0" fillId="2" borderId="2" xfId="0" applyNumberFormat="1" applyFill="1" applyBorder="1">
      <alignment vertical="center"/>
    </xf>
    <xf numFmtId="176" fontId="8" fillId="0" borderId="128" xfId="0" applyNumberFormat="1" applyFont="1" applyBorder="1" applyAlignment="1">
      <alignment horizontal="center" vertical="center" wrapText="1"/>
    </xf>
    <xf numFmtId="0" fontId="8" fillId="0" borderId="83" xfId="0" applyFont="1" applyBorder="1" applyAlignment="1">
      <alignment vertical="center" wrapText="1"/>
    </xf>
    <xf numFmtId="0" fontId="8" fillId="0" borderId="93" xfId="0" applyFont="1" applyBorder="1" applyAlignment="1">
      <alignment horizontal="justify" vertical="center" wrapText="1"/>
    </xf>
    <xf numFmtId="14" fontId="0" fillId="2" borderId="2" xfId="0" applyNumberFormat="1" applyFill="1" applyBorder="1">
      <alignment vertical="center"/>
    </xf>
    <xf numFmtId="180" fontId="0" fillId="0" borderId="0" xfId="0" applyNumberFormat="1">
      <alignment vertical="center"/>
    </xf>
    <xf numFmtId="0" fontId="9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shrinkToFi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58" fontId="9" fillId="0" borderId="6" xfId="0" applyNumberFormat="1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Protection="1">
      <alignment vertical="center"/>
      <protection locked="0"/>
    </xf>
    <xf numFmtId="177" fontId="9" fillId="0" borderId="36" xfId="0" applyNumberFormat="1" applyFont="1" applyBorder="1" applyAlignment="1" applyProtection="1">
      <alignment vertical="center" wrapText="1"/>
      <protection locked="0"/>
    </xf>
    <xf numFmtId="0" fontId="10" fillId="0" borderId="0" xfId="2" applyFont="1" applyFill="1" applyBorder="1" applyAlignment="1" applyProtection="1">
      <alignment vertical="center" wrapText="1"/>
      <protection locked="0"/>
    </xf>
    <xf numFmtId="0" fontId="10" fillId="0" borderId="89" xfId="2" applyFont="1" applyFill="1" applyBorder="1" applyAlignment="1" applyProtection="1">
      <alignment vertical="center" wrapText="1"/>
      <protection locked="0"/>
    </xf>
    <xf numFmtId="0" fontId="10" fillId="0" borderId="0" xfId="2" applyFont="1" applyFill="1" applyBorder="1" applyAlignment="1" applyProtection="1">
      <alignment horizontal="left" vertical="center" wrapText="1"/>
      <protection locked="0"/>
    </xf>
    <xf numFmtId="177" fontId="9" fillId="0" borderId="20" xfId="0" applyNumberFormat="1" applyFont="1" applyBorder="1" applyAlignment="1" applyProtection="1">
      <alignment vertical="center" wrapText="1"/>
      <protection locked="0"/>
    </xf>
    <xf numFmtId="0" fontId="9" fillId="0" borderId="89" xfId="0" applyFont="1" applyBorder="1" applyAlignment="1" applyProtection="1">
      <alignment vertical="center" wrapText="1"/>
      <protection locked="0"/>
    </xf>
    <xf numFmtId="177" fontId="9" fillId="0" borderId="16" xfId="0" applyNumberFormat="1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shrinkToFit="1"/>
      <protection locked="0"/>
    </xf>
    <xf numFmtId="0" fontId="9" fillId="0" borderId="89" xfId="0" applyFont="1" applyBorder="1" applyAlignment="1" applyProtection="1">
      <alignment horizontal="center" vertical="center" shrinkToFit="1"/>
      <protection locked="0"/>
    </xf>
    <xf numFmtId="0" fontId="9" fillId="0" borderId="0" xfId="0" applyFont="1" applyAlignment="1" applyProtection="1">
      <alignment horizontal="left" vertical="center" shrinkToFit="1"/>
      <protection locked="0"/>
    </xf>
    <xf numFmtId="0" fontId="10" fillId="7" borderId="83" xfId="2" applyFont="1" applyFill="1" applyBorder="1" applyAlignment="1" applyProtection="1">
      <alignment vertical="center" wrapText="1"/>
      <protection locked="0"/>
    </xf>
    <xf numFmtId="0" fontId="16" fillId="7" borderId="83" xfId="2" applyFont="1" applyFill="1" applyBorder="1" applyAlignment="1" applyProtection="1">
      <alignment vertical="center" wrapText="1"/>
      <protection locked="0"/>
    </xf>
    <xf numFmtId="0" fontId="9" fillId="5" borderId="123" xfId="0" applyFont="1" applyFill="1" applyBorder="1" applyAlignment="1" applyProtection="1">
      <alignment vertical="center" wrapText="1"/>
      <protection locked="0"/>
    </xf>
    <xf numFmtId="0" fontId="9" fillId="5" borderId="0" xfId="0" applyFont="1" applyFill="1" applyAlignment="1" applyProtection="1">
      <alignment vertical="center" wrapText="1"/>
      <protection locked="0"/>
    </xf>
    <xf numFmtId="0" fontId="21" fillId="5" borderId="0" xfId="0" applyFont="1" applyFill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17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22" fontId="17" fillId="0" borderId="0" xfId="0" applyNumberFormat="1" applyFont="1" applyAlignment="1" applyProtection="1">
      <alignment horizontal="left" vertical="center"/>
      <protection locked="0"/>
    </xf>
    <xf numFmtId="0" fontId="22" fillId="5" borderId="0" xfId="0" applyFont="1" applyFill="1" applyProtection="1">
      <alignment vertical="center"/>
      <protection locked="0"/>
    </xf>
    <xf numFmtId="0" fontId="14" fillId="5" borderId="0" xfId="0" applyFont="1" applyFill="1" applyProtection="1">
      <alignment vertical="center"/>
      <protection locked="0"/>
    </xf>
    <xf numFmtId="0" fontId="24" fillId="0" borderId="0" xfId="0" applyFont="1" applyAlignment="1" applyProtection="1">
      <alignment vertical="center" wrapText="1"/>
      <protection locked="0"/>
    </xf>
    <xf numFmtId="0" fontId="24" fillId="0" borderId="0" xfId="0" applyFont="1" applyAlignment="1" applyProtection="1">
      <alignment horizontal="left" vertical="center"/>
      <protection locked="0"/>
    </xf>
    <xf numFmtId="0" fontId="24" fillId="0" borderId="0" xfId="0" applyFont="1" applyProtection="1">
      <alignment vertical="center"/>
      <protection locked="0"/>
    </xf>
    <xf numFmtId="0" fontId="14" fillId="8" borderId="0" xfId="0" applyFont="1" applyFill="1" applyProtection="1">
      <alignment vertical="center"/>
      <protection locked="0"/>
    </xf>
    <xf numFmtId="0" fontId="9" fillId="8" borderId="0" xfId="0" applyFont="1" applyFill="1" applyAlignment="1" applyProtection="1">
      <alignment vertical="center" wrapText="1"/>
      <protection locked="0"/>
    </xf>
    <xf numFmtId="22" fontId="24" fillId="0" borderId="0" xfId="0" applyNumberFormat="1" applyFont="1" applyAlignment="1" applyProtection="1">
      <alignment horizontal="left" vertical="center"/>
      <protection locked="0"/>
    </xf>
    <xf numFmtId="0" fontId="17" fillId="5" borderId="0" xfId="0" applyFont="1" applyFill="1" applyAlignment="1" applyProtection="1">
      <alignment vertical="center" wrapText="1"/>
      <protection locked="0"/>
    </xf>
    <xf numFmtId="0" fontId="17" fillId="5" borderId="0" xfId="0" applyFont="1" applyFill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38" fontId="8" fillId="0" borderId="0" xfId="4" applyNumberFormat="1" applyFont="1">
      <alignment vertical="center"/>
    </xf>
    <xf numFmtId="0" fontId="18" fillId="0" borderId="0" xfId="0" applyFont="1">
      <alignment vertical="center"/>
    </xf>
    <xf numFmtId="0" fontId="13" fillId="5" borderId="0" xfId="0" applyFont="1" applyFill="1">
      <alignment vertical="center"/>
    </xf>
    <xf numFmtId="0" fontId="8" fillId="5" borderId="0" xfId="0" applyFont="1" applyFill="1">
      <alignment vertical="center"/>
    </xf>
    <xf numFmtId="0" fontId="20" fillId="0" borderId="0" xfId="4" applyFont="1" applyAlignment="1">
      <alignment horizontal="left" vertical="center"/>
    </xf>
    <xf numFmtId="0" fontId="8" fillId="0" borderId="0" xfId="4" applyFont="1" applyAlignment="1">
      <alignment horizontal="right" vertical="center"/>
    </xf>
    <xf numFmtId="0" fontId="8" fillId="3" borderId="0" xfId="4" applyFont="1" applyFill="1">
      <alignment vertical="center"/>
    </xf>
    <xf numFmtId="0" fontId="8" fillId="2" borderId="0" xfId="4" applyFont="1" applyFill="1">
      <alignment vertical="center"/>
    </xf>
    <xf numFmtId="0" fontId="8" fillId="0" borderId="0" xfId="4" applyFont="1" applyAlignment="1">
      <alignment horizontal="left" vertical="center"/>
    </xf>
    <xf numFmtId="176" fontId="9" fillId="3" borderId="91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82" xfId="0" applyFont="1" applyFill="1" applyBorder="1" applyAlignment="1" applyProtection="1">
      <alignment horizontal="left" vertical="center" wrapText="1"/>
      <protection locked="0"/>
    </xf>
    <xf numFmtId="0" fontId="9" fillId="2" borderId="6" xfId="0" applyFont="1" applyFill="1" applyBorder="1" applyAlignment="1" applyProtection="1">
      <alignment horizontal="left" vertical="center" wrapText="1"/>
      <protection locked="0"/>
    </xf>
    <xf numFmtId="0" fontId="9" fillId="2" borderId="25" xfId="0" applyFont="1" applyFill="1" applyBorder="1" applyAlignment="1" applyProtection="1">
      <alignment horizontal="left" vertical="center" wrapText="1"/>
      <protection locked="0"/>
    </xf>
    <xf numFmtId="0" fontId="9" fillId="2" borderId="92" xfId="0" applyFont="1" applyFill="1" applyBorder="1" applyAlignment="1" applyProtection="1">
      <alignment horizontal="left" vertical="center" wrapText="1"/>
      <protection locked="0"/>
    </xf>
    <xf numFmtId="0" fontId="9" fillId="2" borderId="0" xfId="0" applyFont="1" applyFill="1" applyAlignment="1" applyProtection="1">
      <alignment horizontal="left" vertical="center" wrapText="1"/>
      <protection locked="0"/>
    </xf>
    <xf numFmtId="0" fontId="9" fillId="2" borderId="8" xfId="0" applyFont="1" applyFill="1" applyBorder="1" applyAlignment="1" applyProtection="1">
      <alignment horizontal="left" vertical="center" wrapText="1"/>
      <protection locked="0"/>
    </xf>
    <xf numFmtId="0" fontId="9" fillId="2" borderId="84" xfId="0" applyFont="1" applyFill="1" applyBorder="1" applyAlignment="1" applyProtection="1">
      <alignment horizontal="left" vertical="center" wrapText="1"/>
      <protection locked="0"/>
    </xf>
    <xf numFmtId="0" fontId="9" fillId="2" borderId="32" xfId="0" applyFont="1" applyFill="1" applyBorder="1" applyAlignment="1" applyProtection="1">
      <alignment horizontal="left" vertical="center" wrapText="1"/>
      <protection locked="0"/>
    </xf>
    <xf numFmtId="0" fontId="9" fillId="2" borderId="33" xfId="0" applyFont="1" applyFill="1" applyBorder="1" applyAlignment="1" applyProtection="1">
      <alignment horizontal="left" vertical="center" wrapText="1"/>
      <protection locked="0"/>
    </xf>
    <xf numFmtId="0" fontId="10" fillId="0" borderId="34" xfId="2" applyFont="1" applyFill="1" applyBorder="1" applyAlignment="1" applyProtection="1">
      <alignment horizontal="center" vertical="center" shrinkToFit="1"/>
      <protection locked="0"/>
    </xf>
    <xf numFmtId="0" fontId="10" fillId="0" borderId="32" xfId="2" applyFont="1" applyFill="1" applyBorder="1" applyAlignment="1" applyProtection="1">
      <alignment horizontal="center" vertical="center" shrinkToFit="1"/>
      <protection locked="0"/>
    </xf>
    <xf numFmtId="0" fontId="10" fillId="0" borderId="85" xfId="2" applyFont="1" applyFill="1" applyBorder="1" applyAlignment="1" applyProtection="1">
      <alignment horizontal="center" vertical="center" shrinkToFit="1"/>
      <protection locked="0"/>
    </xf>
    <xf numFmtId="0" fontId="9" fillId="7" borderId="18" xfId="0" applyFont="1" applyFill="1" applyBorder="1" applyAlignment="1" applyProtection="1">
      <alignment horizontal="center" vertical="center" shrinkToFit="1"/>
      <protection locked="0"/>
    </xf>
    <xf numFmtId="0" fontId="9" fillId="7" borderId="19" xfId="0" applyFont="1" applyFill="1" applyBorder="1" applyAlignment="1" applyProtection="1">
      <alignment horizontal="center" vertical="center" shrinkToFit="1"/>
      <protection locked="0"/>
    </xf>
    <xf numFmtId="0" fontId="9" fillId="7" borderId="18" xfId="0" applyFont="1" applyFill="1" applyBorder="1" applyAlignment="1" applyProtection="1">
      <alignment horizontal="left" vertical="center" shrinkToFit="1"/>
      <protection locked="0"/>
    </xf>
    <xf numFmtId="0" fontId="9" fillId="7" borderId="20" xfId="0" applyFont="1" applyFill="1" applyBorder="1" applyAlignment="1" applyProtection="1">
      <alignment horizontal="left" vertical="center" shrinkToFit="1"/>
      <protection locked="0"/>
    </xf>
    <xf numFmtId="0" fontId="9" fillId="7" borderId="19" xfId="0" applyFont="1" applyFill="1" applyBorder="1" applyAlignment="1" applyProtection="1">
      <alignment horizontal="left" vertical="center" shrinkToFit="1"/>
      <protection locked="0"/>
    </xf>
    <xf numFmtId="0" fontId="9" fillId="7" borderId="121" xfId="0" applyFont="1" applyFill="1" applyBorder="1" applyAlignment="1" applyProtection="1">
      <alignment horizontal="left" vertical="center" shrinkToFit="1"/>
      <protection locked="0"/>
    </xf>
    <xf numFmtId="0" fontId="9" fillId="7" borderId="21" xfId="0" applyFont="1" applyFill="1" applyBorder="1" applyAlignment="1" applyProtection="1">
      <alignment horizontal="center" vertical="center" shrinkToFit="1"/>
      <protection locked="0"/>
    </xf>
    <xf numFmtId="0" fontId="9" fillId="7" borderId="22" xfId="0" applyFont="1" applyFill="1" applyBorder="1" applyAlignment="1" applyProtection="1">
      <alignment horizontal="center" vertical="center" shrinkToFit="1"/>
      <protection locked="0"/>
    </xf>
    <xf numFmtId="0" fontId="9" fillId="7" borderId="21" xfId="0" applyFont="1" applyFill="1" applyBorder="1" applyAlignment="1" applyProtection="1">
      <alignment horizontal="left" vertical="center" shrinkToFit="1"/>
      <protection locked="0"/>
    </xf>
    <xf numFmtId="0" fontId="9" fillId="7" borderId="22" xfId="0" applyFont="1" applyFill="1" applyBorder="1" applyAlignment="1" applyProtection="1">
      <alignment horizontal="left" vertical="center" shrinkToFit="1"/>
      <protection locked="0"/>
    </xf>
    <xf numFmtId="0" fontId="9" fillId="7" borderId="23" xfId="0" applyFont="1" applyFill="1" applyBorder="1" applyAlignment="1" applyProtection="1">
      <alignment horizontal="left" vertical="center" shrinkToFit="1"/>
      <protection locked="0"/>
    </xf>
    <xf numFmtId="0" fontId="9" fillId="7" borderId="122" xfId="0" applyFont="1" applyFill="1" applyBorder="1" applyAlignment="1" applyProtection="1">
      <alignment horizontal="left" vertical="center" shrinkToFit="1"/>
      <protection locked="0"/>
    </xf>
    <xf numFmtId="0" fontId="9" fillId="2" borderId="5" xfId="0" applyFont="1" applyFill="1" applyBorder="1" applyAlignment="1" applyProtection="1">
      <alignment horizontal="left" vertical="center" wrapText="1"/>
      <protection locked="0"/>
    </xf>
    <xf numFmtId="176" fontId="9" fillId="3" borderId="7" xfId="0" applyNumberFormat="1" applyFont="1" applyFill="1" applyBorder="1" applyAlignment="1" applyProtection="1">
      <alignment horizontal="center" vertical="center" shrinkToFit="1"/>
      <protection locked="0"/>
    </xf>
    <xf numFmtId="176" fontId="9" fillId="3" borderId="6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2" borderId="90" xfId="0" applyFont="1" applyFill="1" applyBorder="1" applyAlignment="1" applyProtection="1">
      <alignment horizontal="left" vertical="center" wrapText="1"/>
      <protection locked="0"/>
    </xf>
    <xf numFmtId="0" fontId="9" fillId="2" borderId="3" xfId="0" applyFont="1" applyFill="1" applyBorder="1" applyAlignment="1" applyProtection="1">
      <alignment horizontal="left" vertical="center" wrapText="1"/>
      <protection locked="0"/>
    </xf>
    <xf numFmtId="0" fontId="9" fillId="2" borderId="3" xfId="0" applyFont="1" applyFill="1" applyBorder="1" applyAlignment="1" applyProtection="1">
      <alignment horizontal="left" vertical="center"/>
      <protection locked="0"/>
    </xf>
    <xf numFmtId="0" fontId="9" fillId="3" borderId="4" xfId="0" applyFont="1" applyFill="1" applyBorder="1" applyAlignment="1" applyProtection="1">
      <alignment horizontal="left" vertical="center" wrapText="1"/>
      <protection locked="0"/>
    </xf>
    <xf numFmtId="0" fontId="9" fillId="3" borderId="3" xfId="0" applyFont="1" applyFill="1" applyBorder="1" applyAlignment="1" applyProtection="1">
      <alignment horizontal="left" vertical="center" wrapText="1"/>
      <protection locked="0"/>
    </xf>
    <xf numFmtId="0" fontId="9" fillId="3" borderId="86" xfId="0" applyFont="1" applyFill="1" applyBorder="1" applyAlignment="1" applyProtection="1">
      <alignment horizontal="left" vertical="center" wrapText="1"/>
      <protection locked="0"/>
    </xf>
    <xf numFmtId="14" fontId="9" fillId="3" borderId="4" xfId="0" applyNumberFormat="1" applyFont="1" applyFill="1" applyBorder="1" applyAlignment="1" applyProtection="1">
      <alignment horizontal="left" vertical="center" wrapText="1"/>
      <protection locked="0"/>
    </xf>
    <xf numFmtId="14" fontId="9" fillId="3" borderId="3" xfId="0" applyNumberFormat="1" applyFont="1" applyFill="1" applyBorder="1" applyAlignment="1" applyProtection="1">
      <alignment horizontal="left" vertical="center" wrapText="1"/>
      <protection locked="0"/>
    </xf>
    <xf numFmtId="14" fontId="9" fillId="3" borderId="86" xfId="0" applyNumberFormat="1" applyFont="1" applyFill="1" applyBorder="1" applyAlignment="1" applyProtection="1">
      <alignment horizontal="left" vertical="center" wrapText="1"/>
      <protection locked="0"/>
    </xf>
    <xf numFmtId="0" fontId="9" fillId="3" borderId="4" xfId="0" applyFont="1" applyFill="1" applyBorder="1" applyAlignment="1" applyProtection="1">
      <alignment horizontal="center" vertical="center" wrapText="1"/>
      <protection locked="0"/>
    </xf>
    <xf numFmtId="0" fontId="9" fillId="3" borderId="65" xfId="0" applyFont="1" applyFill="1" applyBorder="1" applyAlignment="1" applyProtection="1">
      <alignment horizontal="center" vertical="center" wrapText="1"/>
      <protection locked="0"/>
    </xf>
    <xf numFmtId="0" fontId="9" fillId="0" borderId="129" xfId="0" applyFont="1" applyBorder="1" applyAlignment="1" applyProtection="1">
      <alignment horizontal="center" vertical="center"/>
      <protection locked="0"/>
    </xf>
    <xf numFmtId="0" fontId="9" fillId="0" borderId="130" xfId="0" applyFont="1" applyBorder="1" applyAlignment="1" applyProtection="1">
      <alignment horizontal="center" vertical="center"/>
      <protection locked="0"/>
    </xf>
    <xf numFmtId="0" fontId="9" fillId="0" borderId="131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right" vertical="center" wrapText="1"/>
      <protection locked="0"/>
    </xf>
    <xf numFmtId="0" fontId="9" fillId="2" borderId="26" xfId="0" applyFont="1" applyFill="1" applyBorder="1" applyAlignment="1" applyProtection="1">
      <alignment horizontal="center" vertical="center" shrinkToFit="1"/>
      <protection locked="0"/>
    </xf>
    <xf numFmtId="0" fontId="9" fillId="2" borderId="27" xfId="0" applyFont="1" applyFill="1" applyBorder="1" applyAlignment="1" applyProtection="1">
      <alignment horizontal="center" vertical="center" shrinkToFit="1"/>
      <protection locked="0"/>
    </xf>
    <xf numFmtId="0" fontId="9" fillId="2" borderId="28" xfId="0" applyFont="1" applyFill="1" applyBorder="1" applyAlignment="1" applyProtection="1">
      <alignment horizontal="center" vertical="center" shrinkToFit="1"/>
      <protection locked="0"/>
    </xf>
    <xf numFmtId="0" fontId="9" fillId="2" borderId="99" xfId="0" applyFont="1" applyFill="1" applyBorder="1" applyAlignment="1" applyProtection="1">
      <alignment horizontal="center" vertical="center" shrinkToFit="1"/>
      <protection locked="0"/>
    </xf>
    <xf numFmtId="0" fontId="9" fillId="3" borderId="15" xfId="0" applyFont="1" applyFill="1" applyBorder="1" applyAlignment="1" applyProtection="1">
      <alignment horizontal="left" vertical="center" shrinkToFit="1"/>
      <protection locked="0"/>
    </xf>
    <xf numFmtId="0" fontId="9" fillId="3" borderId="16" xfId="0" applyFont="1" applyFill="1" applyBorder="1" applyAlignment="1" applyProtection="1">
      <alignment horizontal="left" vertical="center" shrinkToFit="1"/>
      <protection locked="0"/>
    </xf>
    <xf numFmtId="0" fontId="9" fillId="3" borderId="120" xfId="0" applyFont="1" applyFill="1" applyBorder="1" applyAlignment="1" applyProtection="1">
      <alignment horizontal="left" vertical="center" shrinkToFit="1"/>
      <protection locked="0"/>
    </xf>
    <xf numFmtId="0" fontId="14" fillId="0" borderId="12" xfId="0" applyFont="1" applyBorder="1" applyAlignment="1" applyProtection="1">
      <alignment horizontal="center" vertical="center" shrinkToFit="1"/>
      <protection locked="0"/>
    </xf>
    <xf numFmtId="0" fontId="14" fillId="0" borderId="13" xfId="0" applyFont="1" applyBorder="1" applyAlignment="1" applyProtection="1">
      <alignment horizontal="center" vertical="center" shrinkToFit="1"/>
      <protection locked="0"/>
    </xf>
    <xf numFmtId="0" fontId="9" fillId="3" borderId="12" xfId="0" applyFont="1" applyFill="1" applyBorder="1" applyAlignment="1" applyProtection="1">
      <alignment horizontal="left" vertical="center" shrinkToFit="1"/>
      <protection locked="0"/>
    </xf>
    <xf numFmtId="0" fontId="9" fillId="3" borderId="14" xfId="0" applyFont="1" applyFill="1" applyBorder="1" applyAlignment="1" applyProtection="1">
      <alignment horizontal="left" vertical="center" shrinkToFit="1"/>
      <protection locked="0"/>
    </xf>
    <xf numFmtId="0" fontId="9" fillId="3" borderId="13" xfId="0" applyFont="1" applyFill="1" applyBorder="1" applyAlignment="1" applyProtection="1">
      <alignment horizontal="left" vertical="center" shrinkToFit="1"/>
      <protection locked="0"/>
    </xf>
    <xf numFmtId="0" fontId="9" fillId="3" borderId="17" xfId="0" applyFont="1" applyFill="1" applyBorder="1" applyAlignment="1" applyProtection="1">
      <alignment horizontal="left" vertical="center" shrinkToFit="1"/>
      <protection locked="0"/>
    </xf>
    <xf numFmtId="0" fontId="9" fillId="2" borderId="31" xfId="0" applyFont="1" applyFill="1" applyBorder="1" applyAlignment="1" applyProtection="1">
      <alignment horizontal="left" vertical="center" wrapText="1"/>
      <protection locked="0"/>
    </xf>
    <xf numFmtId="0" fontId="9" fillId="2" borderId="52" xfId="0" applyFont="1" applyFill="1" applyBorder="1" applyAlignment="1" applyProtection="1">
      <alignment vertical="center" wrapText="1"/>
      <protection locked="0"/>
    </xf>
    <xf numFmtId="0" fontId="9" fillId="2" borderId="26" xfId="0" applyFont="1" applyFill="1" applyBorder="1" applyAlignment="1" applyProtection="1">
      <alignment vertical="center" wrapText="1"/>
      <protection locked="0"/>
    </xf>
    <xf numFmtId="0" fontId="9" fillId="2" borderId="39" xfId="0" applyFont="1" applyFill="1" applyBorder="1" applyAlignment="1" applyProtection="1">
      <alignment vertical="center" wrapText="1"/>
      <protection locked="0"/>
    </xf>
    <xf numFmtId="0" fontId="9" fillId="2" borderId="2" xfId="0" applyFont="1" applyFill="1" applyBorder="1" applyAlignment="1" applyProtection="1">
      <alignment vertical="center" wrapText="1"/>
      <protection locked="0"/>
    </xf>
    <xf numFmtId="0" fontId="9" fillId="2" borderId="56" xfId="0" applyFont="1" applyFill="1" applyBorder="1" applyAlignment="1" applyProtection="1">
      <alignment vertical="center" wrapText="1"/>
      <protection locked="0"/>
    </xf>
    <xf numFmtId="0" fontId="9" fillId="2" borderId="57" xfId="0" applyFont="1" applyFill="1" applyBorder="1" applyAlignment="1" applyProtection="1">
      <alignment vertical="center" wrapText="1"/>
      <protection locked="0"/>
    </xf>
    <xf numFmtId="0" fontId="9" fillId="2" borderId="27" xfId="0" applyFont="1" applyFill="1" applyBorder="1" applyAlignment="1" applyProtection="1">
      <alignment horizontal="left" vertical="center" shrinkToFit="1"/>
      <protection locked="0"/>
    </xf>
    <xf numFmtId="0" fontId="9" fillId="2" borderId="28" xfId="0" applyFont="1" applyFill="1" applyBorder="1" applyAlignment="1" applyProtection="1">
      <alignment horizontal="left" vertical="center" shrinkToFit="1"/>
      <protection locked="0"/>
    </xf>
    <xf numFmtId="0" fontId="9" fillId="2" borderId="53" xfId="0" applyFont="1" applyFill="1" applyBorder="1" applyAlignment="1" applyProtection="1">
      <alignment horizontal="left" vertical="center" shrinkToFit="1"/>
      <protection locked="0"/>
    </xf>
    <xf numFmtId="0" fontId="9" fillId="3" borderId="54" xfId="0" applyFont="1" applyFill="1" applyBorder="1" applyAlignment="1" applyProtection="1">
      <alignment horizontal="center" vertical="center" shrinkToFit="1"/>
      <protection locked="0"/>
    </xf>
    <xf numFmtId="0" fontId="9" fillId="3" borderId="28" xfId="0" applyFont="1" applyFill="1" applyBorder="1" applyAlignment="1" applyProtection="1">
      <alignment horizontal="center" vertical="center" shrinkToFit="1"/>
      <protection locked="0"/>
    </xf>
    <xf numFmtId="0" fontId="9" fillId="3" borderId="30" xfId="0" applyFont="1" applyFill="1" applyBorder="1" applyAlignment="1" applyProtection="1">
      <alignment horizontal="center" vertical="center" shrinkToFit="1"/>
      <protection locked="0"/>
    </xf>
    <xf numFmtId="38" fontId="9" fillId="3" borderId="37" xfId="1" applyFont="1" applyFill="1" applyBorder="1" applyAlignment="1" applyProtection="1">
      <alignment vertical="center" shrinkToFit="1"/>
      <protection locked="0"/>
    </xf>
    <xf numFmtId="38" fontId="9" fillId="3" borderId="36" xfId="1" applyFont="1" applyFill="1" applyBorder="1" applyAlignment="1" applyProtection="1">
      <alignment vertical="center" shrinkToFit="1"/>
      <protection locked="0"/>
    </xf>
    <xf numFmtId="38" fontId="9" fillId="3" borderId="38" xfId="1" applyFont="1" applyFill="1" applyBorder="1" applyAlignment="1" applyProtection="1">
      <alignment vertical="center" shrinkToFit="1"/>
      <protection locked="0"/>
    </xf>
    <xf numFmtId="38" fontId="9" fillId="3" borderId="20" xfId="1" applyFont="1" applyFill="1" applyBorder="1" applyAlignment="1" applyProtection="1">
      <alignment vertical="center" shrinkToFit="1"/>
      <protection locked="0"/>
    </xf>
    <xf numFmtId="0" fontId="10" fillId="0" borderId="0" xfId="2" applyFont="1" applyBorder="1" applyAlignment="1" applyProtection="1">
      <alignment horizontal="left" vertical="center" shrinkToFit="1"/>
      <protection locked="0"/>
    </xf>
    <xf numFmtId="0" fontId="10" fillId="0" borderId="89" xfId="2" applyFont="1" applyBorder="1" applyAlignment="1" applyProtection="1">
      <alignment horizontal="left" vertical="center" shrinkToFi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9" fillId="0" borderId="104" xfId="0" applyFont="1" applyBorder="1" applyAlignment="1" applyProtection="1">
      <alignment horizontal="left" vertical="center" wrapText="1"/>
      <protection locked="0"/>
    </xf>
    <xf numFmtId="0" fontId="9" fillId="0" borderId="18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9" fillId="0" borderId="10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38" fontId="9" fillId="3" borderId="126" xfId="1" applyFont="1" applyFill="1" applyBorder="1" applyAlignment="1" applyProtection="1">
      <alignment vertical="center" shrinkToFit="1"/>
    </xf>
    <xf numFmtId="38" fontId="9" fillId="3" borderId="16" xfId="1" applyFont="1" applyFill="1" applyBorder="1" applyAlignment="1" applyProtection="1">
      <alignment vertical="center" shrinkToFit="1"/>
    </xf>
    <xf numFmtId="0" fontId="9" fillId="2" borderId="101" xfId="0" applyFont="1" applyFill="1" applyBorder="1" applyAlignment="1" applyProtection="1">
      <alignment vertical="center" wrapText="1"/>
      <protection locked="0"/>
    </xf>
    <xf numFmtId="0" fontId="9" fillId="2" borderId="102" xfId="0" applyFont="1" applyFill="1" applyBorder="1" applyAlignment="1" applyProtection="1">
      <alignment vertical="center" wrapText="1"/>
      <protection locked="0"/>
    </xf>
    <xf numFmtId="0" fontId="9" fillId="2" borderId="103" xfId="0" applyFont="1" applyFill="1" applyBorder="1" applyAlignment="1" applyProtection="1">
      <alignment vertical="center" wrapText="1"/>
      <protection locked="0"/>
    </xf>
    <xf numFmtId="0" fontId="9" fillId="2" borderId="47" xfId="0" applyFont="1" applyFill="1" applyBorder="1" applyAlignment="1" applyProtection="1">
      <alignment vertical="center" wrapText="1"/>
      <protection locked="0"/>
    </xf>
    <xf numFmtId="0" fontId="9" fillId="2" borderId="94" xfId="0" applyFont="1" applyFill="1" applyBorder="1" applyAlignment="1" applyProtection="1">
      <alignment vertical="center" wrapText="1"/>
      <protection locked="0"/>
    </xf>
    <xf numFmtId="0" fontId="9" fillId="2" borderId="64" xfId="0" applyFont="1" applyFill="1" applyBorder="1" applyAlignment="1" applyProtection="1">
      <alignment vertical="center" wrapText="1"/>
      <protection locked="0"/>
    </xf>
    <xf numFmtId="0" fontId="9" fillId="2" borderId="9" xfId="0" applyFont="1" applyFill="1" applyBorder="1" applyAlignment="1" applyProtection="1">
      <alignment vertical="center" wrapText="1"/>
      <protection locked="0"/>
    </xf>
    <xf numFmtId="0" fontId="9" fillId="2" borderId="46" xfId="0" applyFont="1" applyFill="1" applyBorder="1" applyAlignment="1" applyProtection="1">
      <alignment vertical="center" wrapText="1"/>
      <protection locked="0"/>
    </xf>
    <xf numFmtId="0" fontId="9" fillId="2" borderId="116" xfId="0" applyFont="1" applyFill="1" applyBorder="1" applyAlignment="1" applyProtection="1">
      <alignment vertical="center" wrapText="1"/>
      <protection locked="0"/>
    </xf>
    <xf numFmtId="0" fontId="9" fillId="2" borderId="117" xfId="0" applyFont="1" applyFill="1" applyBorder="1" applyAlignment="1" applyProtection="1">
      <alignment vertical="center" wrapText="1"/>
      <protection locked="0"/>
    </xf>
    <xf numFmtId="0" fontId="9" fillId="3" borderId="117" xfId="0" applyFont="1" applyFill="1" applyBorder="1" applyAlignment="1" applyProtection="1">
      <alignment vertical="center" shrinkToFit="1"/>
      <protection locked="0"/>
    </xf>
    <xf numFmtId="0" fontId="9" fillId="3" borderId="118" xfId="0" applyFont="1" applyFill="1" applyBorder="1" applyAlignment="1" applyProtection="1">
      <alignment vertical="center" shrinkToFit="1"/>
      <protection locked="0"/>
    </xf>
    <xf numFmtId="0" fontId="9" fillId="3" borderId="117" xfId="0" applyFont="1" applyFill="1" applyBorder="1" applyAlignment="1" applyProtection="1">
      <alignment vertical="center" wrapText="1"/>
      <protection locked="0"/>
    </xf>
    <xf numFmtId="0" fontId="9" fillId="3" borderId="119" xfId="0" applyFont="1" applyFill="1" applyBorder="1" applyAlignment="1" applyProtection="1">
      <alignment vertical="center" wrapText="1"/>
      <protection locked="0"/>
    </xf>
    <xf numFmtId="0" fontId="9" fillId="2" borderId="40" xfId="0" applyFont="1" applyFill="1" applyBorder="1" applyAlignment="1" applyProtection="1">
      <alignment vertical="center" wrapText="1"/>
      <protection locked="0"/>
    </xf>
    <xf numFmtId="0" fontId="9" fillId="2" borderId="41" xfId="0" applyFont="1" applyFill="1" applyBorder="1" applyAlignment="1" applyProtection="1">
      <alignment vertical="center" wrapText="1"/>
      <protection locked="0"/>
    </xf>
    <xf numFmtId="0" fontId="9" fillId="3" borderId="41" xfId="0" applyFont="1" applyFill="1" applyBorder="1" applyAlignment="1" applyProtection="1">
      <alignment vertical="center" shrinkToFit="1"/>
      <protection locked="0"/>
    </xf>
    <xf numFmtId="0" fontId="9" fillId="3" borderId="42" xfId="0" applyFont="1" applyFill="1" applyBorder="1" applyAlignment="1" applyProtection="1">
      <alignment vertical="center" shrinkToFit="1"/>
      <protection locked="0"/>
    </xf>
    <xf numFmtId="0" fontId="9" fillId="3" borderId="43" xfId="0" applyFont="1" applyFill="1" applyBorder="1" applyAlignment="1" applyProtection="1">
      <alignment vertical="center" shrinkToFit="1"/>
      <protection locked="0"/>
    </xf>
    <xf numFmtId="0" fontId="9" fillId="3" borderId="44" xfId="0" applyFont="1" applyFill="1" applyBorder="1" applyAlignment="1" applyProtection="1">
      <alignment vertical="center" shrinkToFit="1"/>
      <protection locked="0"/>
    </xf>
    <xf numFmtId="0" fontId="9" fillId="3" borderId="45" xfId="0" applyFont="1" applyFill="1" applyBorder="1" applyAlignment="1" applyProtection="1">
      <alignment vertical="center" shrinkToFit="1"/>
      <protection locked="0"/>
    </xf>
    <xf numFmtId="0" fontId="9" fillId="2" borderId="48" xfId="0" applyFont="1" applyFill="1" applyBorder="1" applyAlignment="1" applyProtection="1">
      <alignment vertical="center" shrinkToFit="1"/>
      <protection locked="0"/>
    </xf>
    <xf numFmtId="0" fontId="9" fillId="2" borderId="49" xfId="0" applyFont="1" applyFill="1" applyBorder="1" applyAlignment="1" applyProtection="1">
      <alignment vertical="center" shrinkToFit="1"/>
      <protection locked="0"/>
    </xf>
    <xf numFmtId="49" fontId="9" fillId="3" borderId="49" xfId="0" applyNumberFormat="1" applyFont="1" applyFill="1" applyBorder="1" applyAlignment="1" applyProtection="1">
      <alignment vertical="center" shrinkToFit="1"/>
      <protection locked="0"/>
    </xf>
    <xf numFmtId="49" fontId="9" fillId="3" borderId="50" xfId="0" applyNumberFormat="1" applyFont="1" applyFill="1" applyBorder="1" applyAlignment="1" applyProtection="1">
      <alignment vertical="center" shrinkToFit="1"/>
      <protection locked="0"/>
    </xf>
    <xf numFmtId="0" fontId="9" fillId="2" borderId="48" xfId="0" applyFont="1" applyFill="1" applyBorder="1" applyAlignment="1" applyProtection="1">
      <alignment vertical="center" wrapText="1"/>
      <protection locked="0"/>
    </xf>
    <xf numFmtId="0" fontId="9" fillId="2" borderId="49" xfId="0" applyFont="1" applyFill="1" applyBorder="1" applyAlignment="1" applyProtection="1">
      <alignment vertical="center" wrapText="1"/>
      <protection locked="0"/>
    </xf>
    <xf numFmtId="0" fontId="2" fillId="3" borderId="49" xfId="2" applyFill="1" applyBorder="1" applyAlignment="1" applyProtection="1">
      <alignment vertical="center" shrinkToFit="1"/>
      <protection locked="0"/>
    </xf>
    <xf numFmtId="0" fontId="9" fillId="3" borderId="49" xfId="0" applyFont="1" applyFill="1" applyBorder="1" applyAlignment="1" applyProtection="1">
      <alignment vertical="center" shrinkToFit="1"/>
      <protection locked="0"/>
    </xf>
    <xf numFmtId="0" fontId="9" fillId="3" borderId="51" xfId="0" applyFont="1" applyFill="1" applyBorder="1" applyAlignment="1" applyProtection="1">
      <alignment vertical="center" shrinkToFit="1"/>
      <protection locked="0"/>
    </xf>
    <xf numFmtId="0" fontId="9" fillId="2" borderId="114" xfId="0" applyFont="1" applyFill="1" applyBorder="1" applyAlignment="1" applyProtection="1">
      <alignment horizontal="left" vertical="center" wrapText="1"/>
      <protection locked="0"/>
    </xf>
    <xf numFmtId="0" fontId="9" fillId="2" borderId="115" xfId="0" applyFont="1" applyFill="1" applyBorder="1" applyAlignment="1" applyProtection="1">
      <alignment horizontal="left" vertical="center" wrapText="1"/>
      <protection locked="0"/>
    </xf>
    <xf numFmtId="0" fontId="9" fillId="7" borderId="4" xfId="0" applyFont="1" applyFill="1" applyBorder="1" applyAlignment="1" applyProtection="1">
      <alignment horizontal="left" vertical="top" shrinkToFit="1"/>
      <protection locked="0"/>
    </xf>
    <xf numFmtId="0" fontId="9" fillId="7" borderId="3" xfId="0" applyFont="1" applyFill="1" applyBorder="1" applyAlignment="1" applyProtection="1">
      <alignment horizontal="left" vertical="top" shrinkToFit="1"/>
      <protection locked="0"/>
    </xf>
    <xf numFmtId="0" fontId="9" fillId="7" borderId="86" xfId="0" applyFont="1" applyFill="1" applyBorder="1" applyAlignment="1" applyProtection="1">
      <alignment horizontal="left" vertical="top" shrinkToFit="1"/>
      <protection locked="0"/>
    </xf>
    <xf numFmtId="0" fontId="10" fillId="0" borderId="34" xfId="2" applyFont="1" applyBorder="1" applyAlignment="1" applyProtection="1">
      <alignment horizontal="center" vertical="center" wrapText="1"/>
      <protection locked="0"/>
    </xf>
    <xf numFmtId="0" fontId="10" fillId="0" borderId="32" xfId="2" applyFont="1" applyBorder="1" applyAlignment="1" applyProtection="1">
      <alignment horizontal="center" vertical="center" wrapText="1"/>
      <protection locked="0"/>
    </xf>
    <xf numFmtId="0" fontId="10" fillId="0" borderId="85" xfId="2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left" vertical="center" wrapText="1"/>
      <protection locked="0"/>
    </xf>
    <xf numFmtId="0" fontId="9" fillId="0" borderId="6" xfId="0" applyFont="1" applyBorder="1" applyAlignment="1" applyProtection="1">
      <alignment horizontal="left" vertical="center" wrapText="1"/>
      <protection locked="0"/>
    </xf>
    <xf numFmtId="0" fontId="9" fillId="2" borderId="27" xfId="0" applyFont="1" applyFill="1" applyBorder="1" applyAlignment="1" applyProtection="1">
      <alignment horizontal="center" vertical="center" wrapText="1"/>
      <protection locked="0"/>
    </xf>
    <xf numFmtId="0" fontId="9" fillId="2" borderId="28" xfId="0" applyFont="1" applyFill="1" applyBorder="1" applyAlignment="1" applyProtection="1">
      <alignment horizontal="center" vertical="center" wrapText="1"/>
      <protection locked="0"/>
    </xf>
    <xf numFmtId="0" fontId="9" fillId="2" borderId="29" xfId="0" applyFont="1" applyFill="1" applyBorder="1" applyAlignment="1" applyProtection="1">
      <alignment horizontal="center" vertical="center" wrapText="1"/>
      <protection locked="0"/>
    </xf>
    <xf numFmtId="0" fontId="9" fillId="7" borderId="61" xfId="0" applyFont="1" applyFill="1" applyBorder="1" applyAlignment="1" applyProtection="1">
      <alignment horizontal="left" vertical="center" wrapText="1"/>
      <protection locked="0"/>
    </xf>
    <xf numFmtId="0" fontId="9" fillId="7" borderId="44" xfId="0" applyFont="1" applyFill="1" applyBorder="1" applyAlignment="1" applyProtection="1">
      <alignment horizontal="left" vertical="center" wrapText="1"/>
      <protection locked="0"/>
    </xf>
    <xf numFmtId="0" fontId="9" fillId="7" borderId="1" xfId="0" applyFont="1" applyFill="1" applyBorder="1" applyAlignment="1" applyProtection="1">
      <alignment horizontal="left" vertical="center" wrapText="1"/>
      <protection locked="0"/>
    </xf>
    <xf numFmtId="0" fontId="9" fillId="7" borderId="61" xfId="0" applyFont="1" applyFill="1" applyBorder="1" applyAlignment="1" applyProtection="1">
      <alignment horizontal="left" vertical="center" shrinkToFit="1"/>
      <protection locked="0"/>
    </xf>
    <xf numFmtId="0" fontId="9" fillId="7" borderId="44" xfId="0" applyFont="1" applyFill="1" applyBorder="1" applyAlignment="1" applyProtection="1">
      <alignment horizontal="left" vertical="center" shrinkToFit="1"/>
      <protection locked="0"/>
    </xf>
    <xf numFmtId="0" fontId="9" fillId="7" borderId="1" xfId="0" applyFont="1" applyFill="1" applyBorder="1" applyAlignment="1" applyProtection="1">
      <alignment horizontal="left" vertical="center" shrinkToFit="1"/>
      <protection locked="0"/>
    </xf>
    <xf numFmtId="0" fontId="9" fillId="2" borderId="15" xfId="0" applyFont="1" applyFill="1" applyBorder="1" applyAlignment="1" applyProtection="1">
      <alignment horizontal="left" vertical="center" wrapText="1"/>
      <protection locked="0"/>
    </xf>
    <xf numFmtId="0" fontId="9" fillId="2" borderId="16" xfId="0" applyFont="1" applyFill="1" applyBorder="1" applyAlignment="1" applyProtection="1">
      <alignment horizontal="left" vertical="center" wrapText="1"/>
      <protection locked="0"/>
    </xf>
    <xf numFmtId="0" fontId="9" fillId="2" borderId="17" xfId="0" applyFont="1" applyFill="1" applyBorder="1" applyAlignment="1" applyProtection="1">
      <alignment horizontal="left" vertical="center" wrapText="1"/>
      <protection locked="0"/>
    </xf>
    <xf numFmtId="0" fontId="9" fillId="2" borderId="24" xfId="0" applyFont="1" applyFill="1" applyBorder="1" applyAlignment="1" applyProtection="1">
      <alignment horizontal="left" vertical="center" wrapText="1"/>
      <protection locked="0"/>
    </xf>
    <xf numFmtId="0" fontId="9" fillId="2" borderId="34" xfId="0" applyFont="1" applyFill="1" applyBorder="1" applyAlignment="1" applyProtection="1">
      <alignment horizontal="left" vertical="center" wrapText="1"/>
      <protection locked="0"/>
    </xf>
    <xf numFmtId="0" fontId="10" fillId="0" borderId="96" xfId="2" applyFont="1" applyFill="1" applyBorder="1" applyAlignment="1" applyProtection="1">
      <alignment horizontal="center" vertical="center" wrapText="1"/>
      <protection locked="0"/>
    </xf>
    <xf numFmtId="0" fontId="10" fillId="0" borderId="59" xfId="2" applyFont="1" applyFill="1" applyBorder="1" applyAlignment="1" applyProtection="1">
      <alignment horizontal="center" vertical="center" wrapText="1"/>
      <protection locked="0"/>
    </xf>
    <xf numFmtId="0" fontId="10" fillId="0" borderId="93" xfId="2" applyFont="1" applyFill="1" applyBorder="1" applyAlignment="1" applyProtection="1">
      <alignment horizontal="center" vertical="center" wrapText="1"/>
      <protection locked="0"/>
    </xf>
    <xf numFmtId="0" fontId="9" fillId="2" borderId="82" xfId="0" applyFont="1" applyFill="1" applyBorder="1" applyAlignment="1" applyProtection="1">
      <alignment vertical="center" wrapText="1"/>
      <protection locked="0"/>
    </xf>
    <xf numFmtId="0" fontId="9" fillId="2" borderId="6" xfId="0" applyFont="1" applyFill="1" applyBorder="1" applyAlignment="1" applyProtection="1">
      <alignment vertical="center" wrapText="1"/>
      <protection locked="0"/>
    </xf>
    <xf numFmtId="0" fontId="9" fillId="2" borderId="25" xfId="0" applyFont="1" applyFill="1" applyBorder="1" applyAlignment="1" applyProtection="1">
      <alignment vertical="center" wrapText="1"/>
      <protection locked="0"/>
    </xf>
    <xf numFmtId="0" fontId="9" fillId="2" borderId="92" xfId="0" applyFont="1" applyFill="1" applyBorder="1" applyAlignment="1" applyProtection="1">
      <alignment vertical="center" wrapText="1"/>
      <protection locked="0"/>
    </xf>
    <xf numFmtId="0" fontId="9" fillId="2" borderId="0" xfId="0" applyFont="1" applyFill="1" applyAlignment="1" applyProtection="1">
      <alignment vertical="center" wrapText="1"/>
      <protection locked="0"/>
    </xf>
    <xf numFmtId="0" fontId="9" fillId="2" borderId="8" xfId="0" applyFont="1" applyFill="1" applyBorder="1" applyAlignment="1" applyProtection="1">
      <alignment vertical="center" wrapText="1"/>
      <protection locked="0"/>
    </xf>
    <xf numFmtId="14" fontId="9" fillId="3" borderId="54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99" xfId="0" applyFont="1" applyFill="1" applyBorder="1" applyAlignment="1" applyProtection="1">
      <alignment horizontal="center" vertical="center" shrinkToFit="1"/>
      <protection locked="0"/>
    </xf>
    <xf numFmtId="0" fontId="9" fillId="2" borderId="27" xfId="0" applyFont="1" applyFill="1" applyBorder="1" applyAlignment="1" applyProtection="1">
      <alignment horizontal="left" vertical="center"/>
      <protection locked="0"/>
    </xf>
    <xf numFmtId="0" fontId="9" fillId="2" borderId="28" xfId="0" applyFont="1" applyFill="1" applyBorder="1" applyAlignment="1" applyProtection="1">
      <alignment horizontal="left" vertical="center"/>
      <protection locked="0"/>
    </xf>
    <xf numFmtId="0" fontId="9" fillId="2" borderId="29" xfId="0" applyFont="1" applyFill="1" applyBorder="1" applyAlignment="1" applyProtection="1">
      <alignment horizontal="left" vertical="center"/>
      <protection locked="0"/>
    </xf>
    <xf numFmtId="0" fontId="9" fillId="3" borderId="28" xfId="0" applyFont="1" applyFill="1" applyBorder="1" applyAlignment="1" applyProtection="1">
      <alignment horizontal="center" vertical="center"/>
      <protection locked="0"/>
    </xf>
    <xf numFmtId="0" fontId="9" fillId="3" borderId="53" xfId="0" applyFont="1" applyFill="1" applyBorder="1" applyAlignment="1" applyProtection="1">
      <alignment horizontal="center" vertical="center"/>
      <protection locked="0"/>
    </xf>
    <xf numFmtId="0" fontId="9" fillId="2" borderId="96" xfId="0" applyFont="1" applyFill="1" applyBorder="1" applyAlignment="1" applyProtection="1">
      <alignment horizontal="left" vertical="center"/>
      <protection locked="0"/>
    </xf>
    <xf numFmtId="0" fontId="9" fillId="2" borderId="59" xfId="0" applyFont="1" applyFill="1" applyBorder="1" applyAlignment="1" applyProtection="1">
      <alignment horizontal="left" vertical="center"/>
      <protection locked="0"/>
    </xf>
    <xf numFmtId="0" fontId="9" fillId="2" borderId="97" xfId="0" applyFont="1" applyFill="1" applyBorder="1" applyAlignment="1" applyProtection="1">
      <alignment horizontal="left" vertical="center"/>
      <protection locked="0"/>
    </xf>
    <xf numFmtId="0" fontId="9" fillId="3" borderId="96" xfId="0" applyFont="1" applyFill="1" applyBorder="1" applyAlignment="1" applyProtection="1">
      <alignment horizontal="center" vertical="center" shrinkToFit="1"/>
      <protection locked="0"/>
    </xf>
    <xf numFmtId="0" fontId="9" fillId="3" borderId="59" xfId="0" applyFont="1" applyFill="1" applyBorder="1" applyAlignment="1" applyProtection="1">
      <alignment horizontal="center" vertical="center" shrinkToFit="1"/>
      <protection locked="0"/>
    </xf>
    <xf numFmtId="0" fontId="9" fillId="3" borderId="100" xfId="0" applyFont="1" applyFill="1" applyBorder="1" applyAlignment="1" applyProtection="1">
      <alignment horizontal="center" vertical="center" shrinkToFit="1"/>
      <protection locked="0"/>
    </xf>
    <xf numFmtId="0" fontId="9" fillId="3" borderId="58" xfId="0" applyFont="1" applyFill="1" applyBorder="1" applyAlignment="1" applyProtection="1">
      <alignment horizontal="center" vertical="center" shrinkToFit="1"/>
      <protection locked="0"/>
    </xf>
    <xf numFmtId="0" fontId="9" fillId="3" borderId="93" xfId="0" applyFont="1" applyFill="1" applyBorder="1" applyAlignment="1" applyProtection="1">
      <alignment horizontal="center" vertical="center" shrinkToFit="1"/>
      <protection locked="0"/>
    </xf>
    <xf numFmtId="0" fontId="15" fillId="4" borderId="4" xfId="0" applyFont="1" applyFill="1" applyBorder="1" applyAlignment="1" applyProtection="1">
      <alignment horizontal="left" vertical="center" shrinkToFit="1"/>
      <protection locked="0"/>
    </xf>
    <xf numFmtId="0" fontId="15" fillId="4" borderId="3" xfId="0" applyFont="1" applyFill="1" applyBorder="1" applyAlignment="1" applyProtection="1">
      <alignment horizontal="left" vertical="center" shrinkToFit="1"/>
      <protection locked="0"/>
    </xf>
    <xf numFmtId="0" fontId="15" fillId="4" borderId="86" xfId="0" applyFont="1" applyFill="1" applyBorder="1" applyAlignment="1" applyProtection="1">
      <alignment horizontal="left" vertical="center" shrinkToFit="1"/>
      <protection locked="0"/>
    </xf>
    <xf numFmtId="0" fontId="9" fillId="3" borderId="58" xfId="0" applyFont="1" applyFill="1" applyBorder="1" applyAlignment="1" applyProtection="1">
      <alignment vertical="center" shrinkToFit="1"/>
      <protection locked="0"/>
    </xf>
    <xf numFmtId="0" fontId="9" fillId="3" borderId="59" xfId="0" applyFont="1" applyFill="1" applyBorder="1" applyAlignment="1" applyProtection="1">
      <alignment vertical="center" shrinkToFit="1"/>
      <protection locked="0"/>
    </xf>
    <xf numFmtId="0" fontId="9" fillId="3" borderId="60" xfId="0" applyFont="1" applyFill="1" applyBorder="1" applyAlignment="1" applyProtection="1">
      <alignment vertical="center" shrinkToFit="1"/>
      <protection locked="0"/>
    </xf>
    <xf numFmtId="0" fontId="9" fillId="2" borderId="61" xfId="0" applyFont="1" applyFill="1" applyBorder="1" applyAlignment="1" applyProtection="1">
      <alignment vertical="center" shrinkToFit="1"/>
      <protection locked="0"/>
    </xf>
    <xf numFmtId="0" fontId="9" fillId="2" borderId="44" xfId="0" applyFont="1" applyFill="1" applyBorder="1" applyAlignment="1" applyProtection="1">
      <alignment vertical="center" shrinkToFit="1"/>
      <protection locked="0"/>
    </xf>
    <xf numFmtId="0" fontId="9" fillId="2" borderId="62" xfId="0" applyFont="1" applyFill="1" applyBorder="1" applyAlignment="1" applyProtection="1">
      <alignment vertical="center" shrinkToFit="1"/>
      <protection locked="0"/>
    </xf>
    <xf numFmtId="0" fontId="9" fillId="3" borderId="41" xfId="0" applyFont="1" applyFill="1" applyBorder="1" applyAlignment="1" applyProtection="1">
      <alignment vertical="center" wrapText="1"/>
      <protection locked="0"/>
    </xf>
    <xf numFmtId="0" fontId="9" fillId="3" borderId="55" xfId="0" applyFont="1" applyFill="1" applyBorder="1" applyAlignment="1" applyProtection="1">
      <alignment vertical="center" wrapText="1"/>
      <protection locked="0"/>
    </xf>
    <xf numFmtId="0" fontId="9" fillId="2" borderId="78" xfId="0" applyFont="1" applyFill="1" applyBorder="1" applyAlignment="1" applyProtection="1">
      <alignment vertical="center" wrapText="1"/>
      <protection locked="0"/>
    </xf>
    <xf numFmtId="0" fontId="9" fillId="2" borderId="79" xfId="0" applyFont="1" applyFill="1" applyBorder="1" applyAlignment="1" applyProtection="1">
      <alignment vertical="center" wrapText="1"/>
      <protection locked="0"/>
    </xf>
    <xf numFmtId="0" fontId="9" fillId="3" borderId="79" xfId="0" applyFont="1" applyFill="1" applyBorder="1" applyAlignment="1" applyProtection="1">
      <alignment vertical="center" shrinkToFit="1"/>
      <protection locked="0"/>
    </xf>
    <xf numFmtId="0" fontId="9" fillId="3" borderId="80" xfId="0" applyFont="1" applyFill="1" applyBorder="1" applyAlignment="1" applyProtection="1">
      <alignment vertical="center" shrinkToFit="1"/>
      <protection locked="0"/>
    </xf>
    <xf numFmtId="0" fontId="9" fillId="3" borderId="81" xfId="0" applyFont="1" applyFill="1" applyBorder="1" applyAlignment="1" applyProtection="1">
      <alignment vertical="center" shrinkToFit="1"/>
      <protection locked="0"/>
    </xf>
    <xf numFmtId="0" fontId="9" fillId="3" borderId="55" xfId="0" applyFont="1" applyFill="1" applyBorder="1" applyAlignment="1" applyProtection="1">
      <alignment vertical="center" shrinkToFit="1"/>
      <protection locked="0"/>
    </xf>
    <xf numFmtId="0" fontId="9" fillId="0" borderId="83" xfId="0" applyFont="1" applyBorder="1" applyAlignment="1" applyProtection="1">
      <alignment horizontal="left" vertical="center" wrapText="1"/>
      <protection locked="0"/>
    </xf>
    <xf numFmtId="0" fontId="9" fillId="5" borderId="2" xfId="0" applyFont="1" applyFill="1" applyBorder="1" applyAlignment="1" applyProtection="1">
      <alignment horizontal="center" vertical="center" wrapText="1"/>
      <protection locked="0"/>
    </xf>
    <xf numFmtId="0" fontId="9" fillId="5" borderId="95" xfId="0" applyFont="1" applyFill="1" applyBorder="1" applyAlignment="1" applyProtection="1">
      <alignment horizontal="center" vertical="center" wrapText="1"/>
      <protection locked="0"/>
    </xf>
    <xf numFmtId="0" fontId="9" fillId="7" borderId="2" xfId="0" applyFont="1" applyFill="1" applyBorder="1" applyAlignment="1" applyProtection="1">
      <alignment horizontal="left" vertical="center" wrapText="1"/>
      <protection locked="0"/>
    </xf>
    <xf numFmtId="0" fontId="9" fillId="7" borderId="96" xfId="0" applyFont="1" applyFill="1" applyBorder="1" applyAlignment="1" applyProtection="1">
      <alignment horizontal="left" vertical="center" wrapText="1"/>
      <protection locked="0"/>
    </xf>
    <xf numFmtId="0" fontId="9" fillId="7" borderId="59" xfId="0" applyFont="1" applyFill="1" applyBorder="1" applyAlignment="1" applyProtection="1">
      <alignment horizontal="left" vertical="center" wrapText="1"/>
      <protection locked="0"/>
    </xf>
    <xf numFmtId="0" fontId="9" fillId="7" borderId="97" xfId="0" applyFont="1" applyFill="1" applyBorder="1" applyAlignment="1" applyProtection="1">
      <alignment horizontal="left" vertical="center" wrapText="1"/>
      <protection locked="0"/>
    </xf>
    <xf numFmtId="0" fontId="9" fillId="5" borderId="61" xfId="0" applyFont="1" applyFill="1" applyBorder="1" applyAlignment="1" applyProtection="1">
      <alignment horizontal="left" vertical="center" wrapText="1"/>
      <protection locked="0"/>
    </xf>
    <xf numFmtId="0" fontId="9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96" xfId="0" applyFont="1" applyFill="1" applyBorder="1" applyAlignment="1" applyProtection="1">
      <alignment horizontal="left" vertical="center"/>
      <protection locked="0"/>
    </xf>
    <xf numFmtId="0" fontId="8" fillId="5" borderId="97" xfId="0" applyFont="1" applyFill="1" applyBorder="1" applyAlignment="1" applyProtection="1">
      <alignment horizontal="left" vertical="center"/>
      <protection locked="0"/>
    </xf>
    <xf numFmtId="0" fontId="9" fillId="5" borderId="44" xfId="0" applyFont="1" applyFill="1" applyBorder="1" applyAlignment="1" applyProtection="1">
      <alignment horizontal="left" vertical="center" wrapText="1"/>
      <protection locked="0"/>
    </xf>
    <xf numFmtId="0" fontId="8" fillId="5" borderId="59" xfId="0" applyFont="1" applyFill="1" applyBorder="1" applyAlignment="1" applyProtection="1">
      <alignment horizontal="left" vertical="center"/>
      <protection locked="0"/>
    </xf>
    <xf numFmtId="0" fontId="9" fillId="7" borderId="61" xfId="0" applyFont="1" applyFill="1" applyBorder="1" applyAlignment="1" applyProtection="1">
      <alignment horizontal="center" vertical="center" wrapText="1"/>
      <protection locked="0"/>
    </xf>
    <xf numFmtId="0" fontId="9" fillId="7" borderId="98" xfId="0" applyFont="1" applyFill="1" applyBorder="1" applyAlignment="1" applyProtection="1">
      <alignment horizontal="center" vertical="center" wrapText="1"/>
      <protection locked="0"/>
    </xf>
    <xf numFmtId="0" fontId="9" fillId="8" borderId="61" xfId="0" applyFont="1" applyFill="1" applyBorder="1" applyAlignment="1" applyProtection="1">
      <alignment horizontal="left" vertical="center" wrapText="1"/>
      <protection locked="0"/>
    </xf>
    <xf numFmtId="0" fontId="9" fillId="8" borderId="44" xfId="0" applyFont="1" applyFill="1" applyBorder="1" applyAlignment="1" applyProtection="1">
      <alignment horizontal="left" vertical="center" wrapText="1"/>
      <protection locked="0"/>
    </xf>
    <xf numFmtId="0" fontId="9" fillId="8" borderId="1" xfId="0" applyFont="1" applyFill="1" applyBorder="1" applyAlignment="1" applyProtection="1">
      <alignment horizontal="left" vertical="center" wrapText="1"/>
      <protection locked="0"/>
    </xf>
    <xf numFmtId="176" fontId="14" fillId="8" borderId="61" xfId="0" applyNumberFormat="1" applyFont="1" applyFill="1" applyBorder="1" applyAlignment="1" applyProtection="1">
      <alignment horizontal="center" vertical="center" wrapText="1"/>
      <protection locked="0"/>
    </xf>
    <xf numFmtId="176" fontId="14" fillId="8" borderId="44" xfId="0" applyNumberFormat="1" applyFont="1" applyFill="1" applyBorder="1" applyAlignment="1" applyProtection="1">
      <alignment horizontal="center" vertical="center" wrapText="1"/>
      <protection locked="0"/>
    </xf>
    <xf numFmtId="176" fontId="14" fillId="8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8" borderId="111" xfId="0" applyNumberFormat="1" applyFont="1" applyFill="1" applyBorder="1" applyAlignment="1" applyProtection="1">
      <alignment horizontal="center" vertical="center" wrapText="1"/>
      <protection locked="0"/>
    </xf>
    <xf numFmtId="176" fontId="9" fillId="8" borderId="112" xfId="0" applyNumberFormat="1" applyFont="1" applyFill="1" applyBorder="1" applyAlignment="1" applyProtection="1">
      <alignment horizontal="center" vertical="center" wrapText="1"/>
      <protection locked="0"/>
    </xf>
    <xf numFmtId="176" fontId="9" fillId="8" borderId="113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0" xfId="0" applyFont="1" applyFill="1" applyAlignment="1" applyProtection="1">
      <alignment horizontal="center" vertical="center" wrapText="1"/>
      <protection locked="0"/>
    </xf>
    <xf numFmtId="0" fontId="9" fillId="5" borderId="0" xfId="0" applyFont="1" applyFill="1" applyAlignment="1" applyProtection="1">
      <alignment horizontal="center" vertical="center" shrinkToFit="1"/>
      <protection locked="0"/>
    </xf>
    <xf numFmtId="0" fontId="9" fillId="5" borderId="0" xfId="0" applyFont="1" applyFill="1" applyAlignment="1" applyProtection="1">
      <alignment horizontal="right" vertical="center" shrinkToFit="1"/>
      <protection locked="0"/>
    </xf>
    <xf numFmtId="49" fontId="9" fillId="5" borderId="0" xfId="0" applyNumberFormat="1" applyFont="1" applyFill="1" applyAlignment="1" applyProtection="1">
      <alignment horizontal="center" vertical="center" shrinkToFit="1"/>
      <protection locked="0"/>
    </xf>
    <xf numFmtId="0" fontId="9" fillId="5" borderId="0" xfId="0" applyFont="1" applyFill="1" applyAlignment="1" applyProtection="1">
      <alignment horizontal="center" vertical="center" wrapText="1" shrinkToFit="1"/>
      <protection locked="0"/>
    </xf>
    <xf numFmtId="0" fontId="14" fillId="9" borderId="11" xfId="0" applyFont="1" applyFill="1" applyBorder="1" applyAlignment="1" applyProtection="1">
      <alignment horizontal="left" vertical="center" wrapText="1"/>
      <protection locked="0"/>
    </xf>
    <xf numFmtId="176" fontId="9" fillId="9" borderId="15" xfId="0" applyNumberFormat="1" applyFont="1" applyFill="1" applyBorder="1" applyAlignment="1" applyProtection="1">
      <alignment horizontal="center" vertical="center" wrapText="1"/>
      <protection locked="0"/>
    </xf>
    <xf numFmtId="176" fontId="9" fillId="9" borderId="16" xfId="0" applyNumberFormat="1" applyFont="1" applyFill="1" applyBorder="1" applyAlignment="1" applyProtection="1">
      <alignment horizontal="center" vertical="center" wrapText="1"/>
      <protection locked="0"/>
    </xf>
    <xf numFmtId="176" fontId="9" fillId="9" borderId="17" xfId="0" applyNumberFormat="1" applyFont="1" applyFill="1" applyBorder="1" applyAlignment="1" applyProtection="1">
      <alignment horizontal="center" vertical="center" wrapText="1"/>
      <protection locked="0"/>
    </xf>
    <xf numFmtId="176" fontId="9" fillId="9" borderId="10" xfId="0" applyNumberFormat="1" applyFont="1" applyFill="1" applyBorder="1" applyAlignment="1" applyProtection="1">
      <alignment horizontal="center" vertical="center" wrapText="1"/>
      <protection locked="0"/>
    </xf>
    <xf numFmtId="176" fontId="9" fillId="9" borderId="11" xfId="0" applyNumberFormat="1" applyFont="1" applyFill="1" applyBorder="1" applyAlignment="1" applyProtection="1">
      <alignment horizontal="center" vertical="center" wrapText="1"/>
      <protection locked="0"/>
    </xf>
    <xf numFmtId="176" fontId="9" fillId="9" borderId="63" xfId="0" applyNumberFormat="1" applyFont="1" applyFill="1" applyBorder="1" applyAlignment="1" applyProtection="1">
      <alignment horizontal="center" vertical="center" wrapText="1"/>
      <protection locked="0"/>
    </xf>
    <xf numFmtId="0" fontId="13" fillId="9" borderId="61" xfId="0" applyFont="1" applyFill="1" applyBorder="1" applyAlignment="1" applyProtection="1">
      <alignment horizontal="center" vertical="center"/>
      <protection locked="0"/>
    </xf>
    <xf numFmtId="0" fontId="13" fillId="9" borderId="44" xfId="0" applyFont="1" applyFill="1" applyBorder="1" applyAlignment="1" applyProtection="1">
      <alignment horizontal="center" vertical="center"/>
      <protection locked="0"/>
    </xf>
    <xf numFmtId="0" fontId="13" fillId="9" borderId="1" xfId="0" applyFont="1" applyFill="1" applyBorder="1" applyAlignment="1" applyProtection="1">
      <alignment horizontal="center" vertical="center"/>
      <protection locked="0"/>
    </xf>
    <xf numFmtId="176" fontId="9" fillId="8" borderId="61" xfId="0" applyNumberFormat="1" applyFont="1" applyFill="1" applyBorder="1" applyAlignment="1" applyProtection="1">
      <alignment horizontal="left" vertical="center" wrapText="1"/>
      <protection locked="0"/>
    </xf>
    <xf numFmtId="176" fontId="9" fillId="8" borderId="44" xfId="0" applyNumberFormat="1" applyFont="1" applyFill="1" applyBorder="1" applyAlignment="1" applyProtection="1">
      <alignment horizontal="left" vertical="center" wrapText="1"/>
      <protection locked="0"/>
    </xf>
    <xf numFmtId="176" fontId="9" fillId="8" borderId="1" xfId="0" applyNumberFormat="1" applyFont="1" applyFill="1" applyBorder="1" applyAlignment="1" applyProtection="1">
      <alignment horizontal="left" vertical="center" wrapText="1"/>
      <protection locked="0"/>
    </xf>
    <xf numFmtId="176" fontId="9" fillId="5" borderId="111" xfId="0" applyNumberFormat="1" applyFont="1" applyFill="1" applyBorder="1" applyAlignment="1" applyProtection="1">
      <alignment horizontal="center" vertical="center" wrapText="1"/>
      <protection locked="0"/>
    </xf>
    <xf numFmtId="176" fontId="9" fillId="5" borderId="112" xfId="0" applyNumberFormat="1" applyFont="1" applyFill="1" applyBorder="1" applyAlignment="1" applyProtection="1">
      <alignment horizontal="center" vertical="center" wrapText="1"/>
      <protection locked="0"/>
    </xf>
    <xf numFmtId="176" fontId="9" fillId="5" borderId="113" xfId="0" applyNumberFormat="1" applyFont="1" applyFill="1" applyBorder="1" applyAlignment="1" applyProtection="1">
      <alignment horizontal="center" vertical="center" wrapText="1"/>
      <protection locked="0"/>
    </xf>
    <xf numFmtId="176" fontId="9" fillId="5" borderId="61" xfId="0" applyNumberFormat="1" applyFont="1" applyFill="1" applyBorder="1" applyAlignment="1" applyProtection="1">
      <alignment horizontal="left" vertical="center" wrapText="1"/>
      <protection locked="0"/>
    </xf>
    <xf numFmtId="176" fontId="9" fillId="5" borderId="44" xfId="0" applyNumberFormat="1" applyFont="1" applyFill="1" applyBorder="1" applyAlignment="1" applyProtection="1">
      <alignment horizontal="left" vertical="center" wrapText="1"/>
      <protection locked="0"/>
    </xf>
    <xf numFmtId="176" fontId="9" fillId="5" borderId="1" xfId="0" applyNumberFormat="1" applyFont="1" applyFill="1" applyBorder="1" applyAlignment="1" applyProtection="1">
      <alignment horizontal="left" vertical="center" wrapText="1"/>
      <protection locked="0"/>
    </xf>
    <xf numFmtId="0" fontId="9" fillId="8" borderId="2" xfId="0" applyFont="1" applyFill="1" applyBorder="1" applyAlignment="1" applyProtection="1">
      <alignment horizontal="left" vertical="center" wrapText="1"/>
      <protection locked="0"/>
    </xf>
    <xf numFmtId="176" fontId="9" fillId="7" borderId="61" xfId="0" applyNumberFormat="1" applyFont="1" applyFill="1" applyBorder="1" applyAlignment="1" applyProtection="1">
      <alignment horizontal="center" vertical="center" wrapText="1"/>
      <protection locked="0"/>
    </xf>
    <xf numFmtId="176" fontId="9" fillId="7" borderId="44" xfId="0" applyNumberFormat="1" applyFont="1" applyFill="1" applyBorder="1" applyAlignment="1" applyProtection="1">
      <alignment horizontal="center" vertical="center" wrapText="1"/>
      <protection locked="0"/>
    </xf>
    <xf numFmtId="176" fontId="9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7" borderId="96" xfId="0" applyFont="1" applyFill="1" applyBorder="1" applyAlignment="1" applyProtection="1">
      <alignment horizontal="center" vertical="center"/>
      <protection locked="0"/>
    </xf>
    <xf numFmtId="0" fontId="8" fillId="7" borderId="93" xfId="0" applyFont="1" applyFill="1" applyBorder="1" applyAlignment="1" applyProtection="1">
      <alignment horizontal="center" vertical="center"/>
      <protection locked="0"/>
    </xf>
    <xf numFmtId="0" fontId="8" fillId="0" borderId="82" xfId="0" applyFont="1" applyBorder="1" applyAlignment="1">
      <alignment horizontal="left" vertical="center" wrapText="1"/>
    </xf>
    <xf numFmtId="0" fontId="8" fillId="0" borderId="83" xfId="0" applyFont="1" applyBorder="1" applyAlignment="1">
      <alignment horizontal="left" vertical="center" wrapText="1"/>
    </xf>
    <xf numFmtId="0" fontId="8" fillId="0" borderId="90" xfId="0" applyFont="1" applyBorder="1" applyAlignment="1">
      <alignment horizontal="left" vertical="center" wrapText="1"/>
    </xf>
    <xf numFmtId="0" fontId="8" fillId="0" borderId="86" xfId="0" applyFont="1" applyBorder="1" applyAlignment="1">
      <alignment horizontal="left" vertical="center" wrapText="1"/>
    </xf>
    <xf numFmtId="0" fontId="13" fillId="2" borderId="91" xfId="0" applyFont="1" applyFill="1" applyBorder="1" applyAlignment="1">
      <alignment horizontal="left" vertical="center" wrapText="1"/>
    </xf>
    <xf numFmtId="0" fontId="13" fillId="2" borderId="88" xfId="0" applyFont="1" applyFill="1" applyBorder="1" applyAlignment="1">
      <alignment horizontal="left" vertical="center" wrapText="1"/>
    </xf>
    <xf numFmtId="0" fontId="13" fillId="2" borderId="87" xfId="0" applyFont="1" applyFill="1" applyBorder="1" applyAlignment="1">
      <alignment horizontal="left" vertical="center" wrapText="1"/>
    </xf>
    <xf numFmtId="0" fontId="8" fillId="0" borderId="92" xfId="0" applyFont="1" applyBorder="1" applyAlignment="1">
      <alignment horizontal="left" vertical="center" wrapText="1"/>
    </xf>
    <xf numFmtId="0" fontId="8" fillId="0" borderId="89" xfId="0" applyFont="1" applyBorder="1" applyAlignment="1">
      <alignment horizontal="left" vertical="center" wrapText="1"/>
    </xf>
    <xf numFmtId="0" fontId="8" fillId="0" borderId="84" xfId="0" applyFont="1" applyBorder="1" applyAlignment="1">
      <alignment horizontal="left" vertical="center" wrapText="1"/>
    </xf>
    <xf numFmtId="0" fontId="8" fillId="0" borderId="85" xfId="0" applyFont="1" applyBorder="1" applyAlignment="1">
      <alignment horizontal="left" vertical="center" wrapText="1"/>
    </xf>
    <xf numFmtId="0" fontId="8" fillId="0" borderId="90" xfId="0" applyFont="1" applyBorder="1" applyAlignment="1">
      <alignment horizontal="center" vertical="center" wrapText="1"/>
    </xf>
    <xf numFmtId="0" fontId="8" fillId="0" borderId="86" xfId="0" applyFont="1" applyBorder="1" applyAlignment="1">
      <alignment horizontal="center" vertical="center" wrapText="1"/>
    </xf>
    <xf numFmtId="0" fontId="8" fillId="0" borderId="127" xfId="0" applyFont="1" applyBorder="1" applyAlignment="1">
      <alignment horizontal="left" vertical="center" wrapText="1"/>
    </xf>
    <xf numFmtId="0" fontId="8" fillId="0" borderId="93" xfId="0" applyFont="1" applyBorder="1" applyAlignment="1">
      <alignment horizontal="left" vertical="center" wrapText="1"/>
    </xf>
    <xf numFmtId="0" fontId="17" fillId="0" borderId="124" xfId="0" applyFont="1" applyBorder="1" applyAlignment="1">
      <alignment horizontal="center" vertical="center"/>
    </xf>
  </cellXfs>
  <cellStyles count="6">
    <cellStyle name="ハイパーリンク" xfId="2" builtinId="8"/>
    <cellStyle name="桁区切り" xfId="1" builtinId="6"/>
    <cellStyle name="桁区切り 3" xfId="5" xr:uid="{04EC0EC7-E230-4451-90D6-BC559B6665B6}"/>
    <cellStyle name="標準" xfId="0" builtinId="0"/>
    <cellStyle name="標準 2" xfId="4" xr:uid="{D8684FE4-0443-4712-A5D3-1E416E44B852}"/>
    <cellStyle name="標準 3 2" xfId="3" xr:uid="{918840C1-11D1-4ED2-B61D-C19816A288F2}"/>
  </cellStyles>
  <dxfs count="39">
    <dxf>
      <font>
        <color rgb="FFFF0000"/>
      </font>
      <numFmt numFmtId="0" formatCode="General"/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strike val="0"/>
      </font>
      <fill>
        <patternFill patternType="solid">
          <bgColor theme="0"/>
        </patternFill>
      </fill>
    </dxf>
    <dxf>
      <font>
        <strike val="0"/>
      </font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AB$27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495300</xdr:colOff>
          <xdr:row>56</xdr:row>
          <xdr:rowOff>76200</xdr:rowOff>
        </xdr:from>
        <xdr:to>
          <xdr:col>23</xdr:col>
          <xdr:colOff>864870</xdr:colOff>
          <xdr:row>56</xdr:row>
          <xdr:rowOff>472440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25</xdr:col>
      <xdr:colOff>270199</xdr:colOff>
      <xdr:row>2</xdr:row>
      <xdr:rowOff>174611</xdr:rowOff>
    </xdr:from>
    <xdr:to>
      <xdr:col>30</xdr:col>
      <xdr:colOff>628952</xdr:colOff>
      <xdr:row>9</xdr:row>
      <xdr:rowOff>193524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F0A99C6-C626-41E9-9A2B-D65D7A06C4FE}"/>
            </a:ext>
          </a:extLst>
        </xdr:cNvPr>
        <xdr:cNvSpPr txBox="1"/>
      </xdr:nvSpPr>
      <xdr:spPr>
        <a:xfrm>
          <a:off x="10647913" y="561659"/>
          <a:ext cx="5414563" cy="1567103"/>
        </a:xfrm>
        <a:prstGeom prst="rect">
          <a:avLst/>
        </a:prstGeom>
        <a:solidFill>
          <a:srgbClr val="FFFFCC"/>
        </a:solidFill>
        <a:ln w="28575" cmpd="sng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200">
              <a:latin typeface="Meiryo UI" panose="020B0604030504040204" pitchFamily="50" charset="-128"/>
              <a:ea typeface="Meiryo UI" panose="020B0604030504040204" pitchFamily="50" charset="-128"/>
            </a:rPr>
            <a:t>●</a:t>
          </a:r>
          <a:r>
            <a:rPr kumimoji="1" lang="ja-JP" altLang="en-US" sz="1200" b="1">
              <a:latin typeface="Meiryo UI" panose="020B0604030504040204" pitchFamily="50" charset="-128"/>
              <a:ea typeface="Meiryo UI" panose="020B0604030504040204" pitchFamily="50" charset="-128"/>
            </a:rPr>
            <a:t>申込書作成について</a:t>
          </a:r>
          <a:endParaRPr kumimoji="1" lang="en-US" altLang="ja-JP" sz="1200" b="1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200">
              <a:latin typeface="Meiryo UI" panose="020B0604030504040204" pitchFamily="50" charset="-128"/>
              <a:ea typeface="Meiryo UI" panose="020B0604030504040204" pitchFamily="50" charset="-128"/>
            </a:rPr>
            <a:t>　</a:t>
          </a:r>
          <a:r>
            <a:rPr kumimoji="1" lang="ja-JP" altLang="en-US" sz="1200" b="0">
              <a:latin typeface="Meiryo UI" panose="020B0604030504040204" pitchFamily="50" charset="-128"/>
              <a:ea typeface="Meiryo UI" panose="020B0604030504040204" pitchFamily="50" charset="-128"/>
            </a:rPr>
            <a:t>①</a:t>
          </a:r>
          <a:r>
            <a:rPr kumimoji="1" lang="ja-JP" altLang="en-US" sz="1200" b="0" baseline="0">
              <a:solidFill>
                <a:schemeClr val="accent5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ピンク色</a:t>
          </a:r>
          <a:r>
            <a:rPr kumimoji="1" lang="ja-JP" altLang="en-US" sz="1200" b="0">
              <a:latin typeface="Meiryo UI" panose="020B0604030504040204" pitchFamily="50" charset="-128"/>
              <a:ea typeface="Meiryo UI" panose="020B0604030504040204" pitchFamily="50" charset="-128"/>
            </a:rPr>
            <a:t>のセルは必須、</a:t>
          </a:r>
          <a:r>
            <a:rPr kumimoji="1" lang="ja-JP" altLang="en-US" sz="1200" b="0">
              <a:solidFill>
                <a:schemeClr val="accent6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緑色</a:t>
          </a:r>
          <a:r>
            <a:rPr kumimoji="1" lang="ja-JP" altLang="en-US" sz="12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のセルは任意入力です。</a:t>
          </a:r>
          <a:endParaRPr kumimoji="1" lang="en-US" altLang="ja-JP" sz="1200" b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2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②本申込書への押印は不要です。</a:t>
          </a:r>
          <a:r>
            <a:rPr kumimoji="1" lang="en-US" altLang="ja-JP" sz="12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Excel</a:t>
          </a:r>
          <a:r>
            <a:rPr kumimoji="1" lang="ja-JP" altLang="en-US" sz="12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の電子データにてメールでご提出ください。</a:t>
          </a:r>
        </a:p>
        <a:p>
          <a:pPr algn="l"/>
          <a:r>
            <a:rPr kumimoji="1" lang="ja-JP" altLang="en-US" sz="1200" b="0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　③記載頂いた内容をベースに、契約書を作成いたします。</a:t>
          </a:r>
          <a:endParaRPr kumimoji="1" lang="en-US" altLang="ja-JP" sz="1200" b="0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518160</xdr:colOff>
          <xdr:row>58</xdr:row>
          <xdr:rowOff>152400</xdr:rowOff>
        </xdr:from>
        <xdr:to>
          <xdr:col>24</xdr:col>
          <xdr:colOff>38100</xdr:colOff>
          <xdr:row>58</xdr:row>
          <xdr:rowOff>392430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0</xdr:row>
      <xdr:rowOff>123825</xdr:rowOff>
    </xdr:from>
    <xdr:to>
      <xdr:col>6</xdr:col>
      <xdr:colOff>226695</xdr:colOff>
      <xdr:row>4</xdr:row>
      <xdr:rowOff>59055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B4390D6A-6AE2-42A4-BBF4-E3040FB69B7E}"/>
            </a:ext>
          </a:extLst>
        </xdr:cNvPr>
        <xdr:cNvSpPr/>
      </xdr:nvSpPr>
      <xdr:spPr>
        <a:xfrm>
          <a:off x="6648450" y="123825"/>
          <a:ext cx="2760345" cy="849630"/>
        </a:xfrm>
        <a:prstGeom prst="roundRect">
          <a:avLst/>
        </a:prstGeom>
        <a:solidFill>
          <a:schemeClr val="bg1">
            <a:lumMod val="95000"/>
          </a:schemeClr>
        </a:solidFill>
        <a:ln>
          <a:solidFill>
            <a:schemeClr val="tx1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900">
              <a:latin typeface="Noto Sans JP" panose="020B0200000000000000" pitchFamily="50" charset="-128"/>
              <a:ea typeface="Noto Sans JP" panose="020B0200000000000000" pitchFamily="50" charset="-128"/>
            </a:rPr>
            <a:t>申込書シートが複数存在すると関数が正常に動作しない場合があります。</a:t>
          </a:r>
          <a:endParaRPr kumimoji="1" lang="en-US" altLang="ja-JP" sz="900">
            <a:latin typeface="Noto Sans JP" panose="020B0200000000000000" pitchFamily="50" charset="-128"/>
            <a:ea typeface="Noto Sans JP" panose="020B0200000000000000" pitchFamily="50" charset="-128"/>
          </a:endParaRPr>
        </a:p>
        <a:p>
          <a:pPr algn="l"/>
          <a:r>
            <a:rPr kumimoji="1" lang="ja-JP" altLang="en-US" sz="900">
              <a:latin typeface="Noto Sans JP" panose="020B0200000000000000" pitchFamily="50" charset="-128"/>
              <a:ea typeface="Noto Sans JP" panose="020B0200000000000000" pitchFamily="50" charset="-128"/>
            </a:rPr>
            <a:t>その場合は不要なシートを削除してください。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4C856-AF45-48A1-9649-A9EC83680D71}">
  <sheetPr codeName="Sheet1"/>
  <dimension ref="A3:AC93"/>
  <sheetViews>
    <sheetView tabSelected="1" view="pageBreakPreview" zoomScale="115" zoomScaleNormal="100" zoomScaleSheetLayoutView="115" workbookViewId="0">
      <selection activeCell="S2" sqref="S2"/>
    </sheetView>
  </sheetViews>
  <sheetFormatPr defaultColWidth="8.69921875" defaultRowHeight="15"/>
  <cols>
    <col min="1" max="1" width="3.69921875" style="18" customWidth="1"/>
    <col min="2" max="2" width="0.69921875" style="18" customWidth="1"/>
    <col min="3" max="6" width="5.69921875" style="18" customWidth="1"/>
    <col min="7" max="8" width="5.3984375" style="18" customWidth="1"/>
    <col min="9" max="9" width="5" style="18" customWidth="1"/>
    <col min="10" max="11" width="4.8984375" style="18" customWidth="1"/>
    <col min="12" max="12" width="5.69921875" style="18" customWidth="1"/>
    <col min="13" max="13" width="4.8984375" style="18" customWidth="1"/>
    <col min="14" max="14" width="5" style="18" customWidth="1"/>
    <col min="15" max="15" width="4.8984375" style="18" customWidth="1"/>
    <col min="16" max="16" width="7.69921875" style="18" customWidth="1"/>
    <col min="17" max="17" width="8.5" style="18" customWidth="1"/>
    <col min="18" max="18" width="2.69921875" style="18" customWidth="1"/>
    <col min="19" max="21" width="4.69921875" style="18" customWidth="1"/>
    <col min="22" max="22" width="8.59765625" style="18" customWidth="1"/>
    <col min="23" max="23" width="3.59765625" style="18" customWidth="1"/>
    <col min="24" max="24" width="15.3984375" style="18" customWidth="1"/>
    <col min="25" max="25" width="0.8984375" style="18" customWidth="1"/>
    <col min="26" max="26" width="15.3984375" style="18" customWidth="1"/>
    <col min="27" max="27" width="24.69921875" style="93" customWidth="1"/>
    <col min="28" max="28" width="8.69921875" style="92" hidden="1" customWidth="1"/>
    <col min="29" max="16384" width="8.69921875" style="92"/>
  </cols>
  <sheetData>
    <row r="3" spans="3:26">
      <c r="C3" s="91"/>
      <c r="Q3" s="91" t="str">
        <f>IF(I68="あり",CONCATENATE(G68,I68),"")</f>
        <v/>
      </c>
      <c r="R3" s="92"/>
      <c r="S3" s="92"/>
      <c r="T3" s="92"/>
      <c r="U3" s="92"/>
      <c r="V3" s="92"/>
      <c r="W3" s="92"/>
      <c r="X3" s="92"/>
      <c r="Y3" s="92"/>
      <c r="Z3" s="92"/>
    </row>
    <row r="4" spans="3:26">
      <c r="D4" s="91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Z4" s="91" t="str">
        <f>IF(U68="あり",CONCATENATE(S68,U68),"")</f>
        <v/>
      </c>
    </row>
    <row r="5" spans="3:26">
      <c r="C5" s="91" t="s">
        <v>16</v>
      </c>
      <c r="S5" s="18" t="s">
        <v>2</v>
      </c>
    </row>
    <row r="6" spans="3:26" ht="30">
      <c r="C6" s="165" t="s">
        <v>116</v>
      </c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  <c r="P6" s="165"/>
      <c r="Q6" s="165"/>
      <c r="R6" s="165"/>
      <c r="S6" s="165"/>
      <c r="T6" s="165"/>
      <c r="U6" s="165"/>
      <c r="V6" s="165"/>
      <c r="W6" s="165"/>
      <c r="X6" s="165"/>
    </row>
    <row r="8" spans="3:26" ht="15.6" thickBot="1">
      <c r="C8" s="166" t="s">
        <v>117</v>
      </c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</row>
    <row r="9" spans="3:26" ht="18.600000000000001" customHeight="1" thickBot="1">
      <c r="O9" s="18" t="s">
        <v>194</v>
      </c>
      <c r="V9" s="181" t="s">
        <v>192</v>
      </c>
      <c r="W9" s="181"/>
      <c r="X9" s="137" t="s">
        <v>195</v>
      </c>
    </row>
    <row r="10" spans="3:26" ht="19.2" customHeight="1" thickBot="1">
      <c r="C10" s="167" t="s">
        <v>19</v>
      </c>
      <c r="D10" s="168"/>
      <c r="E10" s="168"/>
      <c r="F10" s="168"/>
      <c r="G10" s="176" t="s">
        <v>17</v>
      </c>
      <c r="H10" s="177"/>
      <c r="I10" s="170"/>
      <c r="J10" s="171"/>
      <c r="K10" s="171"/>
      <c r="L10" s="171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2"/>
    </row>
    <row r="11" spans="3:26" ht="15.6" thickBot="1">
      <c r="C11" s="167"/>
      <c r="D11" s="168"/>
      <c r="E11" s="168"/>
      <c r="F11" s="168"/>
      <c r="G11" s="176" t="s">
        <v>18</v>
      </c>
      <c r="H11" s="177"/>
      <c r="I11" s="170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2"/>
    </row>
    <row r="12" spans="3:26" ht="15.6" thickBot="1">
      <c r="C12" s="167" t="s">
        <v>109</v>
      </c>
      <c r="D12" s="169"/>
      <c r="E12" s="169"/>
      <c r="F12" s="169"/>
      <c r="G12" s="173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5"/>
    </row>
    <row r="13" spans="3:26" ht="128.4" customHeight="1" thickBot="1">
      <c r="C13" s="167" t="s">
        <v>81</v>
      </c>
      <c r="D13" s="169"/>
      <c r="E13" s="169"/>
      <c r="F13" s="169"/>
      <c r="G13" s="170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2"/>
    </row>
    <row r="14" spans="3:26" ht="18.600000000000001" customHeight="1" thickBot="1">
      <c r="C14" s="162" t="s">
        <v>39</v>
      </c>
      <c r="D14" s="139"/>
      <c r="E14" s="139"/>
      <c r="F14" s="139"/>
      <c r="G14" s="163" t="s">
        <v>200</v>
      </c>
      <c r="H14" s="164"/>
      <c r="I14" s="164"/>
      <c r="J14" s="164"/>
      <c r="K14" s="164"/>
      <c r="L14" s="96" t="s">
        <v>3</v>
      </c>
      <c r="M14" s="164" t="s">
        <v>195</v>
      </c>
      <c r="N14" s="164"/>
      <c r="O14" s="164"/>
      <c r="P14" s="164"/>
      <c r="Q14" s="164"/>
      <c r="R14" s="97" t="s">
        <v>4</v>
      </c>
      <c r="S14" s="97"/>
      <c r="T14" s="178"/>
      <c r="U14" s="179"/>
      <c r="V14" s="179"/>
      <c r="W14" s="179"/>
      <c r="X14" s="180"/>
    </row>
    <row r="15" spans="3:26">
      <c r="C15" s="138" t="s">
        <v>118</v>
      </c>
      <c r="D15" s="139"/>
      <c r="E15" s="139"/>
      <c r="F15" s="140"/>
      <c r="G15" s="182" t="s">
        <v>5</v>
      </c>
      <c r="H15" s="182"/>
      <c r="I15" s="182" t="s">
        <v>1</v>
      </c>
      <c r="J15" s="182"/>
      <c r="K15" s="182"/>
      <c r="L15" s="182" t="s">
        <v>96</v>
      </c>
      <c r="M15" s="182"/>
      <c r="N15" s="182"/>
      <c r="O15" s="182"/>
      <c r="P15" s="182"/>
      <c r="Q15" s="182" t="s">
        <v>6</v>
      </c>
      <c r="R15" s="182"/>
      <c r="S15" s="183" t="s">
        <v>103</v>
      </c>
      <c r="T15" s="184"/>
      <c r="U15" s="184"/>
      <c r="V15" s="184"/>
      <c r="W15" s="184"/>
      <c r="X15" s="185"/>
    </row>
    <row r="16" spans="3:26" ht="15" customHeight="1">
      <c r="C16" s="141"/>
      <c r="D16" s="142"/>
      <c r="E16" s="142"/>
      <c r="F16" s="143"/>
      <c r="G16" s="189" t="s">
        <v>7</v>
      </c>
      <c r="H16" s="190"/>
      <c r="I16" s="191"/>
      <c r="J16" s="192"/>
      <c r="K16" s="193"/>
      <c r="L16" s="191"/>
      <c r="M16" s="192"/>
      <c r="N16" s="192"/>
      <c r="O16" s="192"/>
      <c r="P16" s="193"/>
      <c r="Q16" s="186"/>
      <c r="R16" s="194"/>
      <c r="S16" s="186"/>
      <c r="T16" s="187"/>
      <c r="U16" s="187"/>
      <c r="V16" s="187"/>
      <c r="W16" s="187"/>
      <c r="X16" s="188"/>
    </row>
    <row r="17" spans="3:29" ht="15" customHeight="1">
      <c r="C17" s="141"/>
      <c r="D17" s="142"/>
      <c r="E17" s="142"/>
      <c r="F17" s="143"/>
      <c r="G17" s="150" t="s">
        <v>8</v>
      </c>
      <c r="H17" s="151"/>
      <c r="I17" s="152"/>
      <c r="J17" s="153"/>
      <c r="K17" s="154"/>
      <c r="L17" s="152"/>
      <c r="M17" s="153"/>
      <c r="N17" s="153"/>
      <c r="O17" s="153"/>
      <c r="P17" s="154"/>
      <c r="Q17" s="152"/>
      <c r="R17" s="154"/>
      <c r="S17" s="152"/>
      <c r="T17" s="153"/>
      <c r="U17" s="153"/>
      <c r="V17" s="153"/>
      <c r="W17" s="153"/>
      <c r="X17" s="155"/>
    </row>
    <row r="18" spans="3:29">
      <c r="C18" s="141"/>
      <c r="D18" s="142"/>
      <c r="E18" s="142"/>
      <c r="F18" s="143"/>
      <c r="G18" s="150" t="s">
        <v>8</v>
      </c>
      <c r="H18" s="151"/>
      <c r="I18" s="152"/>
      <c r="J18" s="153"/>
      <c r="K18" s="154"/>
      <c r="L18" s="152"/>
      <c r="M18" s="153"/>
      <c r="N18" s="153"/>
      <c r="O18" s="153"/>
      <c r="P18" s="154"/>
      <c r="Q18" s="152"/>
      <c r="R18" s="154"/>
      <c r="S18" s="152"/>
      <c r="T18" s="153"/>
      <c r="U18" s="153"/>
      <c r="V18" s="153"/>
      <c r="W18" s="153"/>
      <c r="X18" s="155"/>
    </row>
    <row r="19" spans="3:29">
      <c r="C19" s="141"/>
      <c r="D19" s="142"/>
      <c r="E19" s="142"/>
      <c r="F19" s="143"/>
      <c r="G19" s="150" t="s">
        <v>8</v>
      </c>
      <c r="H19" s="151"/>
      <c r="I19" s="152"/>
      <c r="J19" s="153"/>
      <c r="K19" s="154"/>
      <c r="L19" s="152"/>
      <c r="M19" s="153"/>
      <c r="N19" s="153"/>
      <c r="O19" s="153"/>
      <c r="P19" s="154"/>
      <c r="Q19" s="152"/>
      <c r="R19" s="154"/>
      <c r="S19" s="152"/>
      <c r="T19" s="153"/>
      <c r="U19" s="153"/>
      <c r="V19" s="153"/>
      <c r="W19" s="153"/>
      <c r="X19" s="155"/>
    </row>
    <row r="20" spans="3:29">
      <c r="C20" s="141"/>
      <c r="D20" s="142"/>
      <c r="E20" s="142"/>
      <c r="F20" s="143"/>
      <c r="G20" s="150" t="s">
        <v>8</v>
      </c>
      <c r="H20" s="151"/>
      <c r="I20" s="152"/>
      <c r="J20" s="153"/>
      <c r="K20" s="154"/>
      <c r="L20" s="152"/>
      <c r="M20" s="153"/>
      <c r="N20" s="153"/>
      <c r="O20" s="153"/>
      <c r="P20" s="154"/>
      <c r="Q20" s="152"/>
      <c r="R20" s="154"/>
      <c r="S20" s="152"/>
      <c r="T20" s="153"/>
      <c r="U20" s="153"/>
      <c r="V20" s="153"/>
      <c r="W20" s="153"/>
      <c r="X20" s="155"/>
    </row>
    <row r="21" spans="3:29">
      <c r="C21" s="141"/>
      <c r="D21" s="142"/>
      <c r="E21" s="142"/>
      <c r="F21" s="143"/>
      <c r="G21" s="150" t="s">
        <v>8</v>
      </c>
      <c r="H21" s="151"/>
      <c r="I21" s="152"/>
      <c r="J21" s="153"/>
      <c r="K21" s="154"/>
      <c r="L21" s="152"/>
      <c r="M21" s="153"/>
      <c r="N21" s="153"/>
      <c r="O21" s="153"/>
      <c r="P21" s="154"/>
      <c r="Q21" s="152"/>
      <c r="R21" s="154"/>
      <c r="S21" s="152"/>
      <c r="T21" s="153"/>
      <c r="U21" s="153"/>
      <c r="V21" s="153"/>
      <c r="W21" s="153"/>
      <c r="X21" s="155"/>
    </row>
    <row r="22" spans="3:29">
      <c r="C22" s="141"/>
      <c r="D22" s="142"/>
      <c r="E22" s="142"/>
      <c r="F22" s="143"/>
      <c r="G22" s="150" t="s">
        <v>8</v>
      </c>
      <c r="H22" s="151"/>
      <c r="I22" s="152"/>
      <c r="J22" s="153"/>
      <c r="K22" s="154"/>
      <c r="L22" s="152"/>
      <c r="M22" s="153"/>
      <c r="N22" s="153"/>
      <c r="O22" s="153"/>
      <c r="P22" s="154"/>
      <c r="Q22" s="152"/>
      <c r="R22" s="154"/>
      <c r="S22" s="152"/>
      <c r="T22" s="153"/>
      <c r="U22" s="153"/>
      <c r="V22" s="153"/>
      <c r="W22" s="153"/>
      <c r="X22" s="155"/>
    </row>
    <row r="23" spans="3:29">
      <c r="C23" s="141"/>
      <c r="D23" s="142"/>
      <c r="E23" s="142"/>
      <c r="F23" s="143"/>
      <c r="G23" s="150" t="s">
        <v>8</v>
      </c>
      <c r="H23" s="151"/>
      <c r="I23" s="152"/>
      <c r="J23" s="153"/>
      <c r="K23" s="154"/>
      <c r="L23" s="152"/>
      <c r="M23" s="153"/>
      <c r="N23" s="153"/>
      <c r="O23" s="153"/>
      <c r="P23" s="154"/>
      <c r="Q23" s="152"/>
      <c r="R23" s="154"/>
      <c r="S23" s="152"/>
      <c r="T23" s="153"/>
      <c r="U23" s="153"/>
      <c r="V23" s="153"/>
      <c r="W23" s="153"/>
      <c r="X23" s="155"/>
    </row>
    <row r="24" spans="3:29">
      <c r="C24" s="141"/>
      <c r="D24" s="142"/>
      <c r="E24" s="142"/>
      <c r="F24" s="143"/>
      <c r="G24" s="150" t="s">
        <v>113</v>
      </c>
      <c r="H24" s="151"/>
      <c r="I24" s="152"/>
      <c r="J24" s="153"/>
      <c r="K24" s="154"/>
      <c r="L24" s="152"/>
      <c r="M24" s="153"/>
      <c r="N24" s="153"/>
      <c r="O24" s="153"/>
      <c r="P24" s="154"/>
      <c r="Q24" s="152"/>
      <c r="R24" s="154"/>
      <c r="S24" s="152"/>
      <c r="T24" s="153"/>
      <c r="U24" s="153"/>
      <c r="V24" s="153"/>
      <c r="W24" s="153"/>
      <c r="X24" s="155"/>
    </row>
    <row r="25" spans="3:29">
      <c r="C25" s="141"/>
      <c r="D25" s="142"/>
      <c r="E25" s="142"/>
      <c r="F25" s="143"/>
      <c r="G25" s="156" t="s">
        <v>113</v>
      </c>
      <c r="H25" s="157"/>
      <c r="I25" s="158"/>
      <c r="J25" s="160"/>
      <c r="K25" s="159"/>
      <c r="L25" s="158"/>
      <c r="M25" s="160"/>
      <c r="N25" s="160"/>
      <c r="O25" s="160"/>
      <c r="P25" s="159"/>
      <c r="Q25" s="158"/>
      <c r="R25" s="159"/>
      <c r="S25" s="158"/>
      <c r="T25" s="160"/>
      <c r="U25" s="160"/>
      <c r="V25" s="160"/>
      <c r="W25" s="160"/>
      <c r="X25" s="161"/>
    </row>
    <row r="26" spans="3:29" ht="20.399999999999999" customHeight="1" thickBot="1">
      <c r="C26" s="144"/>
      <c r="D26" s="145"/>
      <c r="E26" s="145"/>
      <c r="F26" s="146"/>
      <c r="G26" s="147" t="s">
        <v>131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9"/>
    </row>
    <row r="27" spans="3:29" ht="30.6" customHeight="1">
      <c r="C27" s="138" t="s">
        <v>119</v>
      </c>
      <c r="D27" s="139"/>
      <c r="E27" s="139"/>
      <c r="F27" s="140"/>
      <c r="G27" s="214" t="s">
        <v>9</v>
      </c>
      <c r="H27" s="215"/>
      <c r="I27" s="215"/>
      <c r="J27" s="215"/>
      <c r="K27" s="215"/>
      <c r="L27" s="216"/>
      <c r="M27" s="208"/>
      <c r="N27" s="209"/>
      <c r="O27" s="209"/>
      <c r="P27" s="209"/>
      <c r="Q27" s="98" t="s">
        <v>10</v>
      </c>
      <c r="R27" s="91"/>
      <c r="W27" s="99"/>
      <c r="X27" s="100"/>
      <c r="Y27" s="99"/>
      <c r="Z27" s="99"/>
      <c r="AA27" s="101"/>
      <c r="AB27" s="18" t="b">
        <v>0</v>
      </c>
      <c r="AC27" s="18"/>
    </row>
    <row r="28" spans="3:29" ht="24" customHeight="1">
      <c r="C28" s="141"/>
      <c r="D28" s="142"/>
      <c r="E28" s="142"/>
      <c r="F28" s="143"/>
      <c r="G28" s="217" t="s">
        <v>79</v>
      </c>
      <c r="H28" s="218"/>
      <c r="I28" s="218"/>
      <c r="J28" s="218"/>
      <c r="K28" s="218"/>
      <c r="L28" s="219"/>
      <c r="M28" s="210"/>
      <c r="N28" s="211"/>
      <c r="O28" s="211"/>
      <c r="P28" s="211"/>
      <c r="Q28" s="102" t="s">
        <v>10</v>
      </c>
      <c r="R28" s="212" t="s">
        <v>80</v>
      </c>
      <c r="S28" s="212"/>
      <c r="T28" s="212"/>
      <c r="U28" s="212"/>
      <c r="V28" s="212"/>
      <c r="W28" s="212"/>
      <c r="X28" s="213"/>
      <c r="AA28" s="95"/>
      <c r="AB28" s="18"/>
      <c r="AC28" s="18"/>
    </row>
    <row r="29" spans="3:29" ht="24" customHeight="1">
      <c r="C29" s="141"/>
      <c r="D29" s="142"/>
      <c r="E29" s="142"/>
      <c r="F29" s="143"/>
      <c r="G29" s="217" t="s">
        <v>36</v>
      </c>
      <c r="H29" s="218"/>
      <c r="I29" s="218"/>
      <c r="J29" s="218"/>
      <c r="K29" s="218"/>
      <c r="L29" s="219"/>
      <c r="M29" s="210"/>
      <c r="N29" s="211"/>
      <c r="O29" s="211"/>
      <c r="P29" s="211"/>
      <c r="Q29" s="102" t="s">
        <v>10</v>
      </c>
      <c r="R29" s="91"/>
      <c r="S29" s="91"/>
      <c r="T29" s="91"/>
      <c r="X29" s="103"/>
      <c r="AA29" s="95"/>
      <c r="AB29" s="18"/>
      <c r="AC29" s="18"/>
    </row>
    <row r="30" spans="3:29" ht="20.399999999999999" customHeight="1" thickBot="1">
      <c r="C30" s="144"/>
      <c r="D30" s="145"/>
      <c r="E30" s="145"/>
      <c r="F30" s="146"/>
      <c r="G30" s="220" t="s">
        <v>112</v>
      </c>
      <c r="H30" s="221"/>
      <c r="I30" s="221"/>
      <c r="J30" s="221"/>
      <c r="K30" s="221"/>
      <c r="L30" s="222"/>
      <c r="M30" s="223" t="str">
        <f>IF(M27="","",M27+M29)</f>
        <v/>
      </c>
      <c r="N30" s="224"/>
      <c r="O30" s="224"/>
      <c r="P30" s="224"/>
      <c r="Q30" s="104" t="s">
        <v>10</v>
      </c>
      <c r="R30" s="91" t="s">
        <v>110</v>
      </c>
      <c r="S30" s="105"/>
      <c r="T30" s="105"/>
      <c r="U30" s="105"/>
      <c r="V30" s="105"/>
      <c r="W30" s="105"/>
      <c r="X30" s="106"/>
      <c r="Y30" s="94"/>
      <c r="Z30" s="94"/>
      <c r="AA30" s="107"/>
      <c r="AB30" s="18"/>
      <c r="AC30" s="18"/>
    </row>
    <row r="31" spans="3:29" ht="18.600000000000001" customHeight="1">
      <c r="C31" s="225" t="s">
        <v>120</v>
      </c>
      <c r="D31" s="197"/>
      <c r="E31" s="197"/>
      <c r="F31" s="197"/>
      <c r="G31" s="265" t="s">
        <v>5</v>
      </c>
      <c r="H31" s="266"/>
      <c r="I31" s="266"/>
      <c r="J31" s="267"/>
      <c r="K31" s="265" t="s">
        <v>73</v>
      </c>
      <c r="L31" s="266"/>
      <c r="M31" s="266"/>
      <c r="N31" s="266"/>
      <c r="O31" s="266"/>
      <c r="P31" s="266"/>
      <c r="Q31" s="266"/>
      <c r="R31" s="266"/>
      <c r="S31" s="267"/>
      <c r="T31" s="265" t="s">
        <v>71</v>
      </c>
      <c r="U31" s="266"/>
      <c r="V31" s="266"/>
      <c r="W31" s="267"/>
      <c r="X31" s="83" t="s">
        <v>70</v>
      </c>
    </row>
    <row r="32" spans="3:29" ht="16.2" customHeight="1">
      <c r="C32" s="226"/>
      <c r="D32" s="199"/>
      <c r="E32" s="199"/>
      <c r="F32" s="199"/>
      <c r="G32" s="274" t="s">
        <v>72</v>
      </c>
      <c r="H32" s="275"/>
      <c r="I32" s="275"/>
      <c r="J32" s="276"/>
      <c r="K32" s="268"/>
      <c r="L32" s="269"/>
      <c r="M32" s="269"/>
      <c r="N32" s="269"/>
      <c r="O32" s="269"/>
      <c r="P32" s="269"/>
      <c r="Q32" s="269"/>
      <c r="R32" s="269"/>
      <c r="S32" s="270"/>
      <c r="T32" s="271"/>
      <c r="U32" s="272"/>
      <c r="V32" s="272"/>
      <c r="W32" s="273"/>
      <c r="X32" s="39"/>
    </row>
    <row r="33" spans="3:24" ht="18.600000000000001" customHeight="1">
      <c r="C33" s="227"/>
      <c r="D33" s="228"/>
      <c r="E33" s="228"/>
      <c r="F33" s="228"/>
      <c r="G33" s="277"/>
      <c r="H33" s="142"/>
      <c r="I33" s="142"/>
      <c r="J33" s="143"/>
      <c r="K33" s="268"/>
      <c r="L33" s="269"/>
      <c r="M33" s="269"/>
      <c r="N33" s="269"/>
      <c r="O33" s="269"/>
      <c r="P33" s="269"/>
      <c r="Q33" s="269"/>
      <c r="R33" s="269"/>
      <c r="S33" s="269"/>
      <c r="T33" s="271"/>
      <c r="U33" s="272"/>
      <c r="V33" s="272"/>
      <c r="W33" s="273"/>
      <c r="X33" s="39"/>
    </row>
    <row r="34" spans="3:24" ht="18.600000000000001" customHeight="1">
      <c r="C34" s="227"/>
      <c r="D34" s="228"/>
      <c r="E34" s="228"/>
      <c r="F34" s="228"/>
      <c r="G34" s="277"/>
      <c r="H34" s="142"/>
      <c r="I34" s="142"/>
      <c r="J34" s="143"/>
      <c r="K34" s="268"/>
      <c r="L34" s="269"/>
      <c r="M34" s="269"/>
      <c r="N34" s="269"/>
      <c r="O34" s="269"/>
      <c r="P34" s="269"/>
      <c r="Q34" s="269"/>
      <c r="R34" s="269"/>
      <c r="S34" s="269"/>
      <c r="T34" s="271"/>
      <c r="U34" s="272"/>
      <c r="V34" s="272"/>
      <c r="W34" s="273"/>
      <c r="X34" s="39"/>
    </row>
    <row r="35" spans="3:24" ht="18.600000000000001" customHeight="1">
      <c r="C35" s="227"/>
      <c r="D35" s="228"/>
      <c r="E35" s="228"/>
      <c r="F35" s="228"/>
      <c r="G35" s="277"/>
      <c r="H35" s="142"/>
      <c r="I35" s="142"/>
      <c r="J35" s="143"/>
      <c r="K35" s="268"/>
      <c r="L35" s="269"/>
      <c r="M35" s="269"/>
      <c r="N35" s="269"/>
      <c r="O35" s="269"/>
      <c r="P35" s="269"/>
      <c r="Q35" s="269"/>
      <c r="R35" s="269"/>
      <c r="S35" s="269"/>
      <c r="T35" s="271"/>
      <c r="U35" s="272"/>
      <c r="V35" s="272"/>
      <c r="W35" s="273"/>
      <c r="X35" s="39"/>
    </row>
    <row r="36" spans="3:24" ht="18.600000000000001" customHeight="1" thickBot="1">
      <c r="C36" s="229"/>
      <c r="D36" s="201"/>
      <c r="E36" s="201"/>
      <c r="F36" s="201"/>
      <c r="G36" s="278"/>
      <c r="H36" s="145"/>
      <c r="I36" s="145"/>
      <c r="J36" s="146"/>
      <c r="K36" s="279" t="s">
        <v>130</v>
      </c>
      <c r="L36" s="280"/>
      <c r="M36" s="280"/>
      <c r="N36" s="280"/>
      <c r="O36" s="280"/>
      <c r="P36" s="280"/>
      <c r="Q36" s="280"/>
      <c r="R36" s="280"/>
      <c r="S36" s="280"/>
      <c r="T36" s="280"/>
      <c r="U36" s="280"/>
      <c r="V36" s="280"/>
      <c r="W36" s="280"/>
      <c r="X36" s="281"/>
    </row>
    <row r="37" spans="3:24">
      <c r="C37" s="230" t="s">
        <v>121</v>
      </c>
      <c r="D37" s="231"/>
      <c r="E37" s="231"/>
      <c r="F37" s="231"/>
      <c r="G37" s="233" t="s">
        <v>38</v>
      </c>
      <c r="H37" s="234"/>
      <c r="I37" s="235"/>
      <c r="J37" s="236"/>
      <c r="K37" s="233" t="s">
        <v>0</v>
      </c>
      <c r="L37" s="234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8"/>
    </row>
    <row r="38" spans="3:24">
      <c r="C38" s="198"/>
      <c r="D38" s="199"/>
      <c r="E38" s="199"/>
      <c r="F38" s="199"/>
      <c r="G38" s="239" t="s">
        <v>11</v>
      </c>
      <c r="H38" s="240"/>
      <c r="I38" s="241"/>
      <c r="J38" s="241"/>
      <c r="K38" s="241"/>
      <c r="L38" s="241"/>
      <c r="M38" s="241"/>
      <c r="N38" s="242"/>
      <c r="O38" s="239" t="s">
        <v>12</v>
      </c>
      <c r="P38" s="240"/>
      <c r="Q38" s="243"/>
      <c r="R38" s="244"/>
      <c r="S38" s="244"/>
      <c r="T38" s="244"/>
      <c r="U38" s="244"/>
      <c r="V38" s="244"/>
      <c r="W38" s="244"/>
      <c r="X38" s="245"/>
    </row>
    <row r="39" spans="3:24" ht="18.600000000000001" thickBot="1">
      <c r="C39" s="232"/>
      <c r="D39" s="228"/>
      <c r="E39" s="228"/>
      <c r="F39" s="228"/>
      <c r="G39" s="246" t="s">
        <v>13</v>
      </c>
      <c r="H39" s="247"/>
      <c r="I39" s="248"/>
      <c r="J39" s="248"/>
      <c r="K39" s="248"/>
      <c r="L39" s="248"/>
      <c r="M39" s="248"/>
      <c r="N39" s="249"/>
      <c r="O39" s="250" t="s">
        <v>14</v>
      </c>
      <c r="P39" s="251"/>
      <c r="Q39" s="252"/>
      <c r="R39" s="253"/>
      <c r="S39" s="253"/>
      <c r="T39" s="253"/>
      <c r="U39" s="253"/>
      <c r="V39" s="253"/>
      <c r="W39" s="253"/>
      <c r="X39" s="254"/>
    </row>
    <row r="40" spans="3:24" ht="29.4" customHeight="1">
      <c r="C40" s="196" t="s">
        <v>122</v>
      </c>
      <c r="D40" s="197"/>
      <c r="E40" s="197"/>
      <c r="F40" s="197"/>
      <c r="G40" s="202" t="s">
        <v>111</v>
      </c>
      <c r="H40" s="203"/>
      <c r="I40" s="203"/>
      <c r="J40" s="203"/>
      <c r="K40" s="203"/>
      <c r="L40" s="203"/>
      <c r="M40" s="203"/>
      <c r="N40" s="203"/>
      <c r="O40" s="203"/>
      <c r="P40" s="204"/>
      <c r="Q40" s="205" t="s">
        <v>205</v>
      </c>
      <c r="R40" s="206"/>
      <c r="S40" s="206"/>
      <c r="T40" s="206"/>
      <c r="U40" s="206"/>
      <c r="V40" s="206"/>
      <c r="W40" s="206"/>
      <c r="X40" s="207"/>
    </row>
    <row r="41" spans="3:24" ht="23.4" customHeight="1">
      <c r="C41" s="198"/>
      <c r="D41" s="199"/>
      <c r="E41" s="199"/>
      <c r="F41" s="199"/>
      <c r="G41" s="239" t="s">
        <v>38</v>
      </c>
      <c r="H41" s="240"/>
      <c r="I41" s="241"/>
      <c r="J41" s="242"/>
      <c r="K41" s="239" t="s">
        <v>0</v>
      </c>
      <c r="L41" s="240"/>
      <c r="M41" s="312"/>
      <c r="N41" s="312"/>
      <c r="O41" s="312"/>
      <c r="P41" s="312"/>
      <c r="Q41" s="312"/>
      <c r="R41" s="312"/>
      <c r="S41" s="312"/>
      <c r="T41" s="312"/>
      <c r="U41" s="312"/>
      <c r="V41" s="312"/>
      <c r="W41" s="312"/>
      <c r="X41" s="313"/>
    </row>
    <row r="42" spans="3:24" ht="22.95" customHeight="1">
      <c r="C42" s="198"/>
      <c r="D42" s="199"/>
      <c r="E42" s="199"/>
      <c r="F42" s="199"/>
      <c r="G42" s="239" t="s">
        <v>11</v>
      </c>
      <c r="H42" s="240"/>
      <c r="I42" s="241"/>
      <c r="J42" s="241"/>
      <c r="K42" s="241"/>
      <c r="L42" s="241"/>
      <c r="M42" s="241"/>
      <c r="N42" s="242"/>
      <c r="O42" s="239" t="s">
        <v>12</v>
      </c>
      <c r="P42" s="240"/>
      <c r="Q42" s="241"/>
      <c r="R42" s="241"/>
      <c r="S42" s="241"/>
      <c r="T42" s="241"/>
      <c r="U42" s="241"/>
      <c r="V42" s="241"/>
      <c r="W42" s="241"/>
      <c r="X42" s="319"/>
    </row>
    <row r="43" spans="3:24" ht="15.6" thickBot="1">
      <c r="C43" s="200"/>
      <c r="D43" s="201"/>
      <c r="E43" s="201"/>
      <c r="F43" s="201"/>
      <c r="G43" s="246" t="s">
        <v>13</v>
      </c>
      <c r="H43" s="247"/>
      <c r="I43" s="248"/>
      <c r="J43" s="248"/>
      <c r="K43" s="248"/>
      <c r="L43" s="248"/>
      <c r="M43" s="248"/>
      <c r="N43" s="249"/>
      <c r="O43" s="250" t="s">
        <v>14</v>
      </c>
      <c r="P43" s="251"/>
      <c r="Q43" s="306"/>
      <c r="R43" s="307"/>
      <c r="S43" s="307"/>
      <c r="T43" s="307"/>
      <c r="U43" s="307"/>
      <c r="V43" s="307"/>
      <c r="W43" s="307"/>
      <c r="X43" s="308"/>
    </row>
    <row r="44" spans="3:24" ht="29.4" customHeight="1">
      <c r="C44" s="196" t="s">
        <v>123</v>
      </c>
      <c r="D44" s="197"/>
      <c r="E44" s="197"/>
      <c r="F44" s="197"/>
      <c r="G44" s="202" t="s">
        <v>107</v>
      </c>
      <c r="H44" s="203"/>
      <c r="I44" s="203"/>
      <c r="J44" s="203"/>
      <c r="K44" s="203"/>
      <c r="L44" s="203"/>
      <c r="M44" s="203"/>
      <c r="N44" s="203"/>
      <c r="O44" s="203"/>
      <c r="P44" s="204"/>
      <c r="Q44" s="205" t="s">
        <v>205</v>
      </c>
      <c r="R44" s="206"/>
      <c r="S44" s="206"/>
      <c r="T44" s="206"/>
      <c r="U44" s="206"/>
      <c r="V44" s="206"/>
      <c r="W44" s="206"/>
      <c r="X44" s="207"/>
    </row>
    <row r="45" spans="3:24" ht="23.4" customHeight="1">
      <c r="C45" s="198"/>
      <c r="D45" s="199"/>
      <c r="E45" s="199"/>
      <c r="F45" s="199"/>
      <c r="G45" s="239" t="s">
        <v>38</v>
      </c>
      <c r="H45" s="240"/>
      <c r="I45" s="241"/>
      <c r="J45" s="242"/>
      <c r="K45" s="239" t="s">
        <v>0</v>
      </c>
      <c r="L45" s="240"/>
      <c r="M45" s="312"/>
      <c r="N45" s="312"/>
      <c r="O45" s="312"/>
      <c r="P45" s="312"/>
      <c r="Q45" s="312"/>
      <c r="R45" s="312"/>
      <c r="S45" s="312"/>
      <c r="T45" s="312"/>
      <c r="U45" s="312"/>
      <c r="V45" s="312"/>
      <c r="W45" s="312"/>
      <c r="X45" s="313"/>
    </row>
    <row r="46" spans="3:24" ht="22.95" customHeight="1">
      <c r="C46" s="198"/>
      <c r="D46" s="199"/>
      <c r="E46" s="199"/>
      <c r="F46" s="199"/>
      <c r="G46" s="239" t="s">
        <v>11</v>
      </c>
      <c r="H46" s="240"/>
      <c r="I46" s="241"/>
      <c r="J46" s="241"/>
      <c r="K46" s="241"/>
      <c r="L46" s="241"/>
      <c r="M46" s="241"/>
      <c r="N46" s="242"/>
      <c r="O46" s="239" t="s">
        <v>12</v>
      </c>
      <c r="P46" s="240"/>
      <c r="Q46" s="241"/>
      <c r="R46" s="241"/>
      <c r="S46" s="241"/>
      <c r="T46" s="241"/>
      <c r="U46" s="241"/>
      <c r="V46" s="241"/>
      <c r="W46" s="241"/>
      <c r="X46" s="319"/>
    </row>
    <row r="47" spans="3:24" ht="15.6" thickBot="1">
      <c r="C47" s="200"/>
      <c r="D47" s="201"/>
      <c r="E47" s="201"/>
      <c r="F47" s="201"/>
      <c r="G47" s="246" t="s">
        <v>13</v>
      </c>
      <c r="H47" s="247"/>
      <c r="I47" s="248"/>
      <c r="J47" s="248"/>
      <c r="K47" s="248"/>
      <c r="L47" s="248"/>
      <c r="M47" s="248"/>
      <c r="N47" s="249"/>
      <c r="O47" s="250" t="s">
        <v>14</v>
      </c>
      <c r="P47" s="251"/>
      <c r="Q47" s="306"/>
      <c r="R47" s="307"/>
      <c r="S47" s="307"/>
      <c r="T47" s="307"/>
      <c r="U47" s="307"/>
      <c r="V47" s="307"/>
      <c r="W47" s="307"/>
      <c r="X47" s="308"/>
    </row>
    <row r="48" spans="3:24" ht="24" customHeight="1">
      <c r="C48" s="162" t="s">
        <v>124</v>
      </c>
      <c r="D48" s="139"/>
      <c r="E48" s="139"/>
      <c r="F48" s="140"/>
      <c r="G48" s="309" t="s">
        <v>82</v>
      </c>
      <c r="H48" s="310"/>
      <c r="I48" s="310"/>
      <c r="J48" s="310"/>
      <c r="K48" s="310"/>
      <c r="L48" s="311"/>
      <c r="M48" s="312"/>
      <c r="N48" s="312"/>
      <c r="O48" s="312"/>
      <c r="P48" s="312"/>
      <c r="Q48" s="312"/>
      <c r="R48" s="312"/>
      <c r="S48" s="312"/>
      <c r="T48" s="312"/>
      <c r="U48" s="312"/>
      <c r="V48" s="312"/>
      <c r="W48" s="312"/>
      <c r="X48" s="313"/>
    </row>
    <row r="49" spans="2:27" ht="21.6" customHeight="1" thickBot="1">
      <c r="C49" s="195"/>
      <c r="D49" s="145"/>
      <c r="E49" s="145"/>
      <c r="F49" s="146"/>
      <c r="G49" s="314" t="s">
        <v>78</v>
      </c>
      <c r="H49" s="315"/>
      <c r="I49" s="316"/>
      <c r="J49" s="316"/>
      <c r="K49" s="316"/>
      <c r="L49" s="316"/>
      <c r="M49" s="316"/>
      <c r="N49" s="317"/>
      <c r="O49" s="314" t="s">
        <v>15</v>
      </c>
      <c r="P49" s="315"/>
      <c r="Q49" s="316"/>
      <c r="R49" s="316"/>
      <c r="S49" s="316"/>
      <c r="T49" s="316"/>
      <c r="U49" s="316"/>
      <c r="V49" s="316"/>
      <c r="W49" s="316"/>
      <c r="X49" s="318"/>
    </row>
    <row r="50" spans="2:27" ht="24.6" customHeight="1">
      <c r="C50" s="282" t="s">
        <v>125</v>
      </c>
      <c r="D50" s="283"/>
      <c r="E50" s="283"/>
      <c r="F50" s="284"/>
      <c r="G50" s="290" t="s">
        <v>67</v>
      </c>
      <c r="H50" s="291"/>
      <c r="I50" s="291"/>
      <c r="J50" s="292"/>
      <c r="K50" s="293" t="s">
        <v>205</v>
      </c>
      <c r="L50" s="293"/>
      <c r="M50" s="293"/>
      <c r="N50" s="294"/>
      <c r="O50" s="288" t="s">
        <v>196</v>
      </c>
      <c r="P50" s="206"/>
      <c r="Q50" s="206"/>
      <c r="R50" s="206"/>
      <c r="S50" s="206"/>
      <c r="T50" s="206"/>
      <c r="U50" s="206"/>
      <c r="V50" s="206"/>
      <c r="W50" s="206"/>
      <c r="X50" s="289"/>
    </row>
    <row r="51" spans="2:27" ht="24" customHeight="1" thickBot="1">
      <c r="C51" s="285"/>
      <c r="D51" s="286"/>
      <c r="E51" s="286"/>
      <c r="F51" s="287"/>
      <c r="G51" s="295" t="s">
        <v>68</v>
      </c>
      <c r="H51" s="296"/>
      <c r="I51" s="296"/>
      <c r="J51" s="297"/>
      <c r="K51" s="298" t="s">
        <v>205</v>
      </c>
      <c r="L51" s="299"/>
      <c r="M51" s="299"/>
      <c r="N51" s="300"/>
      <c r="O51" s="301" t="s">
        <v>197</v>
      </c>
      <c r="P51" s="299"/>
      <c r="Q51" s="299"/>
      <c r="R51" s="299"/>
      <c r="S51" s="299"/>
      <c r="T51" s="299"/>
      <c r="U51" s="299"/>
      <c r="V51" s="299"/>
      <c r="W51" s="299"/>
      <c r="X51" s="302"/>
    </row>
    <row r="52" spans="2:27" ht="24" customHeight="1" thickBot="1">
      <c r="C52" s="285"/>
      <c r="D52" s="286"/>
      <c r="E52" s="286"/>
      <c r="F52" s="287"/>
      <c r="G52" s="303" t="s">
        <v>69</v>
      </c>
      <c r="H52" s="304"/>
      <c r="I52" s="304"/>
      <c r="J52" s="304"/>
      <c r="K52" s="304"/>
      <c r="L52" s="304"/>
      <c r="M52" s="304"/>
      <c r="N52" s="304"/>
      <c r="O52" s="304"/>
      <c r="P52" s="304"/>
      <c r="Q52" s="304"/>
      <c r="R52" s="304"/>
      <c r="S52" s="304"/>
      <c r="T52" s="304"/>
      <c r="U52" s="304"/>
      <c r="V52" s="304"/>
      <c r="W52" s="304"/>
      <c r="X52" s="305"/>
    </row>
    <row r="53" spans="2:27" ht="24" customHeight="1">
      <c r="C53" s="138" t="s">
        <v>126</v>
      </c>
      <c r="D53" s="139"/>
      <c r="E53" s="139"/>
      <c r="F53" s="140"/>
      <c r="G53" s="263" t="s">
        <v>187</v>
      </c>
      <c r="H53" s="264"/>
      <c r="I53" s="264"/>
      <c r="J53" s="264"/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  <c r="V53" s="264"/>
      <c r="W53" s="264"/>
      <c r="X53" s="320"/>
    </row>
    <row r="54" spans="2:27" ht="19.2" customHeight="1">
      <c r="C54" s="141"/>
      <c r="D54" s="142"/>
      <c r="E54" s="142"/>
      <c r="F54" s="143"/>
      <c r="G54" s="321" t="s">
        <v>62</v>
      </c>
      <c r="H54" s="321"/>
      <c r="I54" s="321"/>
      <c r="J54" s="321"/>
      <c r="K54" s="321"/>
      <c r="L54" s="321"/>
      <c r="M54" s="321"/>
      <c r="N54" s="321" t="s">
        <v>61</v>
      </c>
      <c r="O54" s="321"/>
      <c r="P54" s="321"/>
      <c r="Q54" s="321"/>
      <c r="R54" s="321"/>
      <c r="S54" s="321"/>
      <c r="T54" s="321"/>
      <c r="U54" s="321"/>
      <c r="V54" s="321"/>
      <c r="W54" s="321"/>
      <c r="X54" s="322"/>
    </row>
    <row r="55" spans="2:27" ht="19.2" customHeight="1">
      <c r="C55" s="141"/>
      <c r="D55" s="142"/>
      <c r="E55" s="142"/>
      <c r="F55" s="143"/>
      <c r="G55" s="323" t="s">
        <v>206</v>
      </c>
      <c r="H55" s="323"/>
      <c r="I55" s="323"/>
      <c r="J55" s="323"/>
      <c r="K55" s="323"/>
      <c r="L55" s="323"/>
      <c r="M55" s="323"/>
      <c r="N55" s="327" t="s">
        <v>63</v>
      </c>
      <c r="O55" s="328"/>
      <c r="P55" s="369" t="s">
        <v>195</v>
      </c>
      <c r="Q55" s="370"/>
      <c r="R55" s="370"/>
      <c r="S55" s="371"/>
      <c r="T55" s="327" t="s">
        <v>65</v>
      </c>
      <c r="U55" s="331"/>
      <c r="V55" s="328"/>
      <c r="W55" s="333" t="s">
        <v>204</v>
      </c>
      <c r="X55" s="334"/>
    </row>
    <row r="56" spans="2:27" ht="19.2" customHeight="1" thickBot="1">
      <c r="C56" s="144"/>
      <c r="D56" s="145"/>
      <c r="E56" s="145"/>
      <c r="F56" s="146"/>
      <c r="G56" s="324"/>
      <c r="H56" s="325"/>
      <c r="I56" s="325"/>
      <c r="J56" s="325"/>
      <c r="K56" s="325"/>
      <c r="L56" s="325"/>
      <c r="M56" s="326"/>
      <c r="N56" s="329" t="s">
        <v>64</v>
      </c>
      <c r="O56" s="330"/>
      <c r="P56" s="369"/>
      <c r="Q56" s="370"/>
      <c r="R56" s="370"/>
      <c r="S56" s="371"/>
      <c r="T56" s="329" t="s">
        <v>66</v>
      </c>
      <c r="U56" s="332"/>
      <c r="V56" s="330"/>
      <c r="W56" s="372"/>
      <c r="X56" s="373"/>
    </row>
    <row r="57" spans="2:27" ht="52.5" customHeight="1">
      <c r="C57" s="138" t="s">
        <v>127</v>
      </c>
      <c r="D57" s="139"/>
      <c r="E57" s="139"/>
      <c r="F57" s="140"/>
      <c r="G57" s="263" t="s">
        <v>188</v>
      </c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108"/>
    </row>
    <row r="58" spans="2:27" ht="34.200000000000003" customHeight="1" thickBot="1">
      <c r="C58" s="144"/>
      <c r="D58" s="145"/>
      <c r="E58" s="145"/>
      <c r="F58" s="146"/>
      <c r="G58" s="260" t="s">
        <v>60</v>
      </c>
      <c r="H58" s="261"/>
      <c r="I58" s="261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2"/>
    </row>
    <row r="59" spans="2:27" ht="37.950000000000003" customHeight="1" thickBot="1">
      <c r="C59" s="138" t="s">
        <v>128</v>
      </c>
      <c r="D59" s="139"/>
      <c r="E59" s="139"/>
      <c r="F59" s="140"/>
      <c r="G59" s="263" t="s">
        <v>193</v>
      </c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109"/>
    </row>
    <row r="60" spans="2:27" ht="36" customHeight="1" thickBot="1">
      <c r="C60" s="255" t="s">
        <v>129</v>
      </c>
      <c r="D60" s="256"/>
      <c r="E60" s="256"/>
      <c r="F60" s="256"/>
      <c r="G60" s="257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258"/>
      <c r="X60" s="259"/>
    </row>
    <row r="61" spans="2:27" ht="15.6" thickBot="1"/>
    <row r="62" spans="2:27"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</row>
    <row r="63" spans="2:27" ht="22.8">
      <c r="B63" s="111"/>
      <c r="C63" s="112" t="s">
        <v>77</v>
      </c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AA63" s="113"/>
    </row>
    <row r="64" spans="2:27" ht="15.6" customHeight="1">
      <c r="B64" s="111"/>
      <c r="C64" s="321" t="s">
        <v>74</v>
      </c>
      <c r="D64" s="321"/>
      <c r="E64" s="321"/>
      <c r="F64" s="321"/>
      <c r="G64" s="365"/>
      <c r="H64" s="366"/>
      <c r="I64" s="366"/>
      <c r="J64" s="366"/>
      <c r="K64" s="366"/>
      <c r="L64" s="366"/>
      <c r="M64" s="366"/>
      <c r="N64" s="367"/>
      <c r="O64" s="362"/>
      <c r="P64" s="363"/>
      <c r="Q64" s="363"/>
      <c r="R64" s="363"/>
      <c r="S64" s="363"/>
      <c r="T64" s="363"/>
      <c r="U64" s="363"/>
      <c r="V64" s="363"/>
      <c r="W64" s="363"/>
      <c r="X64" s="364"/>
      <c r="Z64" s="114"/>
      <c r="AA64" s="115"/>
    </row>
    <row r="65" spans="1:29">
      <c r="B65" s="111"/>
      <c r="C65" s="344"/>
      <c r="D65" s="344"/>
      <c r="E65" s="344"/>
      <c r="F65" s="344"/>
      <c r="G65" s="344"/>
      <c r="H65" s="344"/>
      <c r="I65" s="348"/>
      <c r="J65" s="348"/>
      <c r="K65" s="348"/>
      <c r="L65" s="348"/>
      <c r="M65" s="344"/>
      <c r="N65" s="344"/>
      <c r="O65" s="344"/>
      <c r="P65" s="344"/>
      <c r="Q65" s="344"/>
      <c r="R65" s="344"/>
      <c r="S65" s="345"/>
      <c r="T65" s="345"/>
      <c r="U65" s="346"/>
      <c r="V65" s="346"/>
      <c r="W65" s="347"/>
      <c r="X65" s="347"/>
      <c r="Z65" s="114"/>
      <c r="AA65" s="116"/>
    </row>
    <row r="66" spans="1:29">
      <c r="B66" s="111"/>
      <c r="C66" s="117" t="s">
        <v>108</v>
      </c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Z66" s="114"/>
      <c r="AA66" s="116"/>
    </row>
    <row r="67" spans="1:29">
      <c r="B67" s="111"/>
      <c r="C67" s="118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Z67" s="119"/>
      <c r="AA67" s="120"/>
      <c r="AB67" s="121"/>
      <c r="AC67" s="121"/>
    </row>
    <row r="68" spans="1:29" ht="16.95" customHeight="1">
      <c r="B68" s="111"/>
      <c r="C68" s="122" t="s">
        <v>102</v>
      </c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11"/>
      <c r="V68" s="349" t="s">
        <v>99</v>
      </c>
      <c r="W68" s="349"/>
      <c r="X68" s="349"/>
      <c r="Z68" s="119"/>
      <c r="AA68" s="120"/>
      <c r="AB68" s="121"/>
      <c r="AC68" s="121"/>
    </row>
    <row r="69" spans="1:29" ht="16.2" customHeight="1">
      <c r="B69" s="111"/>
      <c r="C69" s="368" t="s">
        <v>75</v>
      </c>
      <c r="D69" s="368"/>
      <c r="E69" s="368"/>
      <c r="F69" s="368"/>
      <c r="G69" s="359"/>
      <c r="H69" s="360"/>
      <c r="I69" s="360"/>
      <c r="J69" s="360"/>
      <c r="K69" s="360"/>
      <c r="L69" s="360"/>
      <c r="M69" s="360"/>
      <c r="N69" s="360"/>
      <c r="O69" s="341"/>
      <c r="P69" s="342"/>
      <c r="Q69" s="342"/>
      <c r="R69" s="342"/>
      <c r="S69" s="342"/>
      <c r="T69" s="343"/>
      <c r="U69" s="40"/>
      <c r="V69" s="350" t="s">
        <v>100</v>
      </c>
      <c r="W69" s="351"/>
      <c r="X69" s="352"/>
      <c r="Z69" s="119"/>
      <c r="AA69" s="120"/>
      <c r="AB69" s="121"/>
      <c r="AC69" s="121"/>
    </row>
    <row r="70" spans="1:29" ht="16.2" customHeight="1">
      <c r="B70" s="111"/>
      <c r="C70" s="335" t="s">
        <v>132</v>
      </c>
      <c r="D70" s="336"/>
      <c r="E70" s="336"/>
      <c r="F70" s="337"/>
      <c r="G70" s="359"/>
      <c r="H70" s="360"/>
      <c r="I70" s="360"/>
      <c r="J70" s="360"/>
      <c r="K70" s="360"/>
      <c r="L70" s="360"/>
      <c r="M70" s="360"/>
      <c r="N70" s="360"/>
      <c r="O70" s="341"/>
      <c r="P70" s="342"/>
      <c r="Q70" s="342"/>
      <c r="R70" s="342"/>
      <c r="S70" s="342"/>
      <c r="T70" s="343"/>
      <c r="U70" s="41"/>
      <c r="V70" s="353"/>
      <c r="W70" s="354"/>
      <c r="X70" s="355"/>
      <c r="Z70" s="119"/>
      <c r="AA70" s="124"/>
      <c r="AB70" s="121"/>
      <c r="AC70" s="121"/>
    </row>
    <row r="71" spans="1:29" ht="15.6" customHeight="1">
      <c r="B71" s="111"/>
      <c r="C71" s="335" t="s">
        <v>76</v>
      </c>
      <c r="D71" s="336"/>
      <c r="E71" s="336"/>
      <c r="F71" s="337"/>
      <c r="G71" s="359"/>
      <c r="H71" s="360"/>
      <c r="I71" s="360"/>
      <c r="J71" s="360"/>
      <c r="K71" s="360"/>
      <c r="L71" s="360"/>
      <c r="M71" s="360"/>
      <c r="N71" s="360"/>
      <c r="O71" s="359" t="s">
        <v>133</v>
      </c>
      <c r="P71" s="360"/>
      <c r="Q71" s="360"/>
      <c r="R71" s="360"/>
      <c r="S71" s="360"/>
      <c r="T71" s="361"/>
      <c r="U71" s="40"/>
      <c r="V71" s="356" t="s">
        <v>106</v>
      </c>
      <c r="W71" s="357"/>
      <c r="X71" s="358"/>
      <c r="Y71" s="92"/>
      <c r="Z71" s="121"/>
      <c r="AA71" s="120"/>
      <c r="AB71" s="121"/>
      <c r="AC71" s="121"/>
    </row>
    <row r="72" spans="1:29">
      <c r="B72" s="111"/>
      <c r="C72" s="335" t="s">
        <v>101</v>
      </c>
      <c r="D72" s="336"/>
      <c r="E72" s="336"/>
      <c r="F72" s="337"/>
      <c r="G72" s="338" t="s">
        <v>106</v>
      </c>
      <c r="H72" s="339"/>
      <c r="I72" s="340"/>
      <c r="J72" s="341"/>
      <c r="K72" s="342"/>
      <c r="L72" s="342"/>
      <c r="M72" s="342"/>
      <c r="N72" s="342"/>
      <c r="O72" s="342"/>
      <c r="P72" s="342"/>
      <c r="Q72" s="342"/>
      <c r="R72" s="342"/>
      <c r="S72" s="342"/>
      <c r="T72" s="343"/>
      <c r="U72" s="111"/>
      <c r="V72" s="111"/>
      <c r="W72" s="111"/>
      <c r="X72" s="111"/>
      <c r="Z72" s="119"/>
      <c r="AA72" s="120"/>
      <c r="AB72" s="121"/>
      <c r="AC72" s="121"/>
    </row>
    <row r="73" spans="1:29">
      <c r="B73" s="111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Z73" s="119"/>
      <c r="AA73" s="120"/>
      <c r="AB73" s="121"/>
      <c r="AC73" s="121"/>
    </row>
    <row r="74" spans="1:29">
      <c r="A74" s="114"/>
      <c r="B74" s="125"/>
      <c r="C74" s="126"/>
      <c r="D74" s="125"/>
      <c r="E74" s="125"/>
      <c r="F74" s="125"/>
      <c r="G74" s="125"/>
      <c r="H74" s="125"/>
      <c r="I74" s="125"/>
      <c r="J74" s="125"/>
      <c r="K74" s="125"/>
      <c r="L74" s="125"/>
      <c r="M74" s="125"/>
      <c r="N74" s="125"/>
      <c r="O74" s="125"/>
      <c r="P74" s="125"/>
      <c r="Q74" s="125"/>
      <c r="R74" s="125"/>
      <c r="S74" s="125"/>
      <c r="T74" s="125"/>
      <c r="U74" s="125"/>
      <c r="V74" s="125"/>
      <c r="W74" s="125"/>
      <c r="X74" s="125"/>
      <c r="Y74" s="114"/>
      <c r="Z74" s="119"/>
      <c r="AA74" s="120"/>
      <c r="AB74" s="121"/>
      <c r="AC74" s="121"/>
    </row>
    <row r="75" spans="1:29">
      <c r="A75" s="114"/>
      <c r="B75" s="114"/>
      <c r="C75" s="127"/>
      <c r="D75" s="114"/>
      <c r="E75" s="114"/>
      <c r="F75" s="114"/>
      <c r="G75" s="114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9"/>
      <c r="AA75" s="120"/>
      <c r="AB75" s="121"/>
      <c r="AC75" s="121"/>
    </row>
    <row r="76" spans="1:29">
      <c r="A76" s="114"/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Y76" s="114"/>
      <c r="Z76" s="119"/>
      <c r="AA76" s="120"/>
      <c r="AB76" s="121"/>
      <c r="AC76" s="121"/>
    </row>
    <row r="77" spans="1:29">
      <c r="A77" s="114"/>
      <c r="B77" s="114"/>
      <c r="C77" s="127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9"/>
      <c r="AA77" s="120"/>
      <c r="AB77" s="121"/>
      <c r="AC77" s="121"/>
    </row>
    <row r="78" spans="1:29">
      <c r="A78" s="114"/>
      <c r="B78" s="114"/>
      <c r="C78" s="127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9"/>
      <c r="AA78" s="120"/>
      <c r="AB78" s="121"/>
      <c r="AC78" s="121"/>
    </row>
    <row r="79" spans="1:29">
      <c r="A79" s="114"/>
      <c r="B79" s="114"/>
      <c r="C79" s="127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9"/>
      <c r="AA79" s="120"/>
      <c r="AB79" s="121"/>
      <c r="AC79" s="121"/>
    </row>
    <row r="80" spans="1:29">
      <c r="A80" s="114"/>
      <c r="B80" s="114"/>
      <c r="C80" s="127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20"/>
      <c r="AA80" s="120"/>
      <c r="AB80" s="121"/>
      <c r="AC80" s="121"/>
    </row>
    <row r="81" spans="1:29">
      <c r="A81" s="114"/>
      <c r="B81" s="114"/>
      <c r="C81" s="127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9"/>
      <c r="AA81" s="120"/>
      <c r="AB81" s="121"/>
      <c r="AC81" s="121"/>
    </row>
    <row r="82" spans="1:29">
      <c r="A82" s="114"/>
      <c r="B82" s="114"/>
      <c r="C82" s="127"/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4"/>
      <c r="Z82" s="119"/>
      <c r="AA82" s="120"/>
      <c r="AB82" s="121"/>
      <c r="AC82" s="121"/>
    </row>
    <row r="83" spans="1:29">
      <c r="A83" s="114"/>
      <c r="B83" s="114"/>
      <c r="C83" s="127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9"/>
      <c r="AA83" s="120"/>
      <c r="AB83" s="121"/>
      <c r="AC83" s="121"/>
    </row>
    <row r="84" spans="1:29">
      <c r="A84" s="114"/>
      <c r="B84" s="114"/>
      <c r="C84" s="127"/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19"/>
      <c r="AA84" s="120"/>
      <c r="AB84" s="121"/>
      <c r="AC84" s="121"/>
    </row>
    <row r="85" spans="1:29">
      <c r="C85" s="127"/>
      <c r="D85" s="114"/>
      <c r="E85" s="114"/>
      <c r="F85" s="114"/>
      <c r="G85" s="114"/>
      <c r="H85" s="114"/>
      <c r="I85" s="114"/>
      <c r="J85" s="114"/>
      <c r="K85" s="114"/>
      <c r="L85" s="114"/>
      <c r="M85" s="114"/>
      <c r="N85" s="114"/>
      <c r="O85" s="114"/>
      <c r="P85" s="114"/>
      <c r="Q85" s="114"/>
      <c r="R85" s="114"/>
      <c r="S85" s="114"/>
      <c r="T85" s="114"/>
      <c r="Z85" s="119"/>
      <c r="AA85" s="120"/>
      <c r="AB85" s="121"/>
      <c r="AC85" s="121"/>
    </row>
    <row r="86" spans="1:29">
      <c r="Z86" s="119"/>
      <c r="AA86" s="120"/>
      <c r="AB86" s="121"/>
      <c r="AC86" s="121"/>
    </row>
    <row r="87" spans="1:29">
      <c r="Z87" s="119"/>
      <c r="AA87" s="120"/>
      <c r="AB87" s="121"/>
      <c r="AC87" s="121"/>
    </row>
    <row r="88" spans="1:29">
      <c r="Z88" s="119"/>
      <c r="AA88" s="120"/>
      <c r="AB88" s="121"/>
      <c r="AC88" s="121"/>
    </row>
    <row r="89" spans="1:29">
      <c r="Z89" s="119"/>
      <c r="AA89" s="120"/>
      <c r="AB89" s="121"/>
      <c r="AC89" s="121"/>
    </row>
    <row r="90" spans="1:29">
      <c r="Z90" s="119"/>
      <c r="AA90" s="120"/>
      <c r="AB90" s="121"/>
      <c r="AC90" s="121"/>
    </row>
    <row r="91" spans="1:29">
      <c r="Z91" s="119"/>
      <c r="AA91" s="120"/>
      <c r="AB91" s="121"/>
      <c r="AC91" s="121"/>
    </row>
    <row r="92" spans="1:29">
      <c r="Z92" s="119"/>
      <c r="AA92" s="120"/>
      <c r="AB92" s="121"/>
      <c r="AC92" s="121"/>
    </row>
    <row r="93" spans="1:29">
      <c r="Z93" s="119"/>
      <c r="AA93" s="120"/>
      <c r="AB93" s="121"/>
      <c r="AC93" s="121"/>
    </row>
  </sheetData>
  <sheetProtection algorithmName="SHA-512" hashValue="ebx2brtu+KRbZ3+irQXV7iXFGxHRc0S8ZIm5ZWQFPV97kZ/fD0dWM6m1hkaPSjkPJ5olU+SfNgnat2c7s7qmJw==" saltValue="Qq+qLa+NXLWJJYPTu+FLlQ==" spinCount="100000" sheet="1" objects="1" scenarios="1" formatRows="0"/>
  <customSheetViews>
    <customSheetView guid="{49F60FA0-2730-4C73-B94F-8CE2A34F103D}" scale="85" showPageBreaks="1" printArea="1" view="pageBreakPreview">
      <selection activeCell="M1" sqref="M1"/>
      <rowBreaks count="1" manualBreakCount="1">
        <brk id="56" min="1" max="24" man="1"/>
      </rowBreaks>
      <pageMargins left="0.70866141732283472" right="0.70866141732283472" top="0.74803149606299213" bottom="0.74803149606299213" header="0.31496062992125984" footer="0.31496062992125984"/>
      <pageSetup paperSize="9" scale="60" orientation="portrait" r:id="rId1"/>
      <headerFooter>
        <oddFooter>&amp;F&amp;R&amp;P ページ</oddFooter>
      </headerFooter>
    </customSheetView>
  </customSheetViews>
  <mergeCells count="202">
    <mergeCell ref="O64:X64"/>
    <mergeCell ref="G64:N64"/>
    <mergeCell ref="C71:F71"/>
    <mergeCell ref="C69:F69"/>
    <mergeCell ref="C64:F64"/>
    <mergeCell ref="C40:F43"/>
    <mergeCell ref="G40:P40"/>
    <mergeCell ref="Q40:X40"/>
    <mergeCell ref="G41:H41"/>
    <mergeCell ref="I41:J41"/>
    <mergeCell ref="K41:L41"/>
    <mergeCell ref="M41:X41"/>
    <mergeCell ref="G42:H42"/>
    <mergeCell ref="I42:N42"/>
    <mergeCell ref="O42:P42"/>
    <mergeCell ref="Q42:X42"/>
    <mergeCell ref="G43:H43"/>
    <mergeCell ref="I43:N43"/>
    <mergeCell ref="O43:P43"/>
    <mergeCell ref="Q43:X43"/>
    <mergeCell ref="P55:S55"/>
    <mergeCell ref="P56:S56"/>
    <mergeCell ref="W56:X56"/>
    <mergeCell ref="C53:F56"/>
    <mergeCell ref="C72:F72"/>
    <mergeCell ref="G72:I72"/>
    <mergeCell ref="J72:T72"/>
    <mergeCell ref="O65:R65"/>
    <mergeCell ref="S65:T65"/>
    <mergeCell ref="U65:V65"/>
    <mergeCell ref="W65:X65"/>
    <mergeCell ref="C65:F65"/>
    <mergeCell ref="G65:H65"/>
    <mergeCell ref="I65:L65"/>
    <mergeCell ref="M65:N65"/>
    <mergeCell ref="V68:X68"/>
    <mergeCell ref="V69:X70"/>
    <mergeCell ref="V71:X71"/>
    <mergeCell ref="C70:F70"/>
    <mergeCell ref="O71:T71"/>
    <mergeCell ref="O70:T70"/>
    <mergeCell ref="O69:T69"/>
    <mergeCell ref="G69:N69"/>
    <mergeCell ref="G70:N70"/>
    <mergeCell ref="G71:N71"/>
    <mergeCell ref="G53:X53"/>
    <mergeCell ref="G54:M54"/>
    <mergeCell ref="N54:X54"/>
    <mergeCell ref="G55:M55"/>
    <mergeCell ref="G56:M56"/>
    <mergeCell ref="N55:O55"/>
    <mergeCell ref="N56:O56"/>
    <mergeCell ref="T55:V55"/>
    <mergeCell ref="T56:V56"/>
    <mergeCell ref="W55:X55"/>
    <mergeCell ref="G51:J51"/>
    <mergeCell ref="K51:N51"/>
    <mergeCell ref="O51:X51"/>
    <mergeCell ref="G45:H45"/>
    <mergeCell ref="I45:J45"/>
    <mergeCell ref="G52:X52"/>
    <mergeCell ref="Q47:X47"/>
    <mergeCell ref="G48:L48"/>
    <mergeCell ref="M48:X48"/>
    <mergeCell ref="G49:H49"/>
    <mergeCell ref="I49:N49"/>
    <mergeCell ref="O49:P49"/>
    <mergeCell ref="Q49:X49"/>
    <mergeCell ref="K45:L45"/>
    <mergeCell ref="M45:X45"/>
    <mergeCell ref="G46:H46"/>
    <mergeCell ref="I46:N46"/>
    <mergeCell ref="O46:P46"/>
    <mergeCell ref="Q46:X46"/>
    <mergeCell ref="G47:H47"/>
    <mergeCell ref="I47:N47"/>
    <mergeCell ref="O47:P47"/>
    <mergeCell ref="C60:F60"/>
    <mergeCell ref="G60:X60"/>
    <mergeCell ref="G58:X58"/>
    <mergeCell ref="G57:W57"/>
    <mergeCell ref="C57:F58"/>
    <mergeCell ref="C59:F59"/>
    <mergeCell ref="G59:W59"/>
    <mergeCell ref="G31:J31"/>
    <mergeCell ref="K31:S31"/>
    <mergeCell ref="T31:W31"/>
    <mergeCell ref="K32:S32"/>
    <mergeCell ref="T32:W32"/>
    <mergeCell ref="G32:J36"/>
    <mergeCell ref="K36:X36"/>
    <mergeCell ref="K35:S35"/>
    <mergeCell ref="T35:W35"/>
    <mergeCell ref="K33:S33"/>
    <mergeCell ref="T33:W33"/>
    <mergeCell ref="K34:S34"/>
    <mergeCell ref="T34:W34"/>
    <mergeCell ref="C50:F52"/>
    <mergeCell ref="O50:X50"/>
    <mergeCell ref="G50:J50"/>
    <mergeCell ref="K50:N50"/>
    <mergeCell ref="K37:L37"/>
    <mergeCell ref="M37:X37"/>
    <mergeCell ref="G38:H38"/>
    <mergeCell ref="I38:N38"/>
    <mergeCell ref="O38:P38"/>
    <mergeCell ref="Q38:X38"/>
    <mergeCell ref="G39:H39"/>
    <mergeCell ref="I39:N39"/>
    <mergeCell ref="O39:P39"/>
    <mergeCell ref="Q39:X39"/>
    <mergeCell ref="C48:F49"/>
    <mergeCell ref="C44:F47"/>
    <mergeCell ref="G44:P44"/>
    <mergeCell ref="Q44:X44"/>
    <mergeCell ref="G18:H18"/>
    <mergeCell ref="I18:K18"/>
    <mergeCell ref="L18:P18"/>
    <mergeCell ref="S21:X21"/>
    <mergeCell ref="S18:X18"/>
    <mergeCell ref="M27:P27"/>
    <mergeCell ref="M28:P28"/>
    <mergeCell ref="M29:P29"/>
    <mergeCell ref="R28:X28"/>
    <mergeCell ref="G27:L27"/>
    <mergeCell ref="G28:L28"/>
    <mergeCell ref="G29:L29"/>
    <mergeCell ref="G30:L30"/>
    <mergeCell ref="M30:P30"/>
    <mergeCell ref="C31:F36"/>
    <mergeCell ref="C37:F39"/>
    <mergeCell ref="G37:H37"/>
    <mergeCell ref="I37:J37"/>
    <mergeCell ref="Q18:R18"/>
    <mergeCell ref="C15:F26"/>
    <mergeCell ref="G15:H15"/>
    <mergeCell ref="I15:K15"/>
    <mergeCell ref="L15:P15"/>
    <mergeCell ref="Q15:R15"/>
    <mergeCell ref="G17:H17"/>
    <mergeCell ref="I17:K17"/>
    <mergeCell ref="L17:P17"/>
    <mergeCell ref="Q17:R17"/>
    <mergeCell ref="S17:X17"/>
    <mergeCell ref="S15:X15"/>
    <mergeCell ref="S16:X16"/>
    <mergeCell ref="G16:H16"/>
    <mergeCell ref="I16:K16"/>
    <mergeCell ref="L16:P16"/>
    <mergeCell ref="Q16:R16"/>
    <mergeCell ref="C14:F14"/>
    <mergeCell ref="G14:K14"/>
    <mergeCell ref="M14:Q14"/>
    <mergeCell ref="C6:X6"/>
    <mergeCell ref="C8:X8"/>
    <mergeCell ref="C10:F11"/>
    <mergeCell ref="C13:F13"/>
    <mergeCell ref="G13:X13"/>
    <mergeCell ref="C12:F12"/>
    <mergeCell ref="G12:X12"/>
    <mergeCell ref="G10:H10"/>
    <mergeCell ref="G11:H11"/>
    <mergeCell ref="I10:X10"/>
    <mergeCell ref="I11:X11"/>
    <mergeCell ref="T14:X14"/>
    <mergeCell ref="V9:W9"/>
    <mergeCell ref="I21:K21"/>
    <mergeCell ref="L21:P21"/>
    <mergeCell ref="G22:H22"/>
    <mergeCell ref="L20:P20"/>
    <mergeCell ref="Q20:R20"/>
    <mergeCell ref="S20:X20"/>
    <mergeCell ref="S23:X23"/>
    <mergeCell ref="G24:H24"/>
    <mergeCell ref="I24:K24"/>
    <mergeCell ref="L24:P24"/>
    <mergeCell ref="Q24:R24"/>
    <mergeCell ref="S24:X24"/>
    <mergeCell ref="C27:F30"/>
    <mergeCell ref="G26:X26"/>
    <mergeCell ref="G23:H23"/>
    <mergeCell ref="I23:K23"/>
    <mergeCell ref="L23:P23"/>
    <mergeCell ref="G19:H19"/>
    <mergeCell ref="I19:K19"/>
    <mergeCell ref="L19:P19"/>
    <mergeCell ref="Q19:R19"/>
    <mergeCell ref="S19:X19"/>
    <mergeCell ref="G20:H20"/>
    <mergeCell ref="I20:K20"/>
    <mergeCell ref="Q23:R23"/>
    <mergeCell ref="I22:K22"/>
    <mergeCell ref="L22:P22"/>
    <mergeCell ref="Q22:R22"/>
    <mergeCell ref="S22:X22"/>
    <mergeCell ref="G25:H25"/>
    <mergeCell ref="Q25:R25"/>
    <mergeCell ref="S25:X25"/>
    <mergeCell ref="I25:K25"/>
    <mergeCell ref="L25:P25"/>
    <mergeCell ref="G21:H21"/>
    <mergeCell ref="Q21:R21"/>
  </mergeCells>
  <phoneticPr fontId="5"/>
  <conditionalFormatting sqref="G12">
    <cfRule type="expression" dxfId="38" priority="24">
      <formula>$G$12&lt;&gt;""</formula>
    </cfRule>
  </conditionalFormatting>
  <conditionalFormatting sqref="G13">
    <cfRule type="expression" dxfId="37" priority="89">
      <formula>$G$13&lt;&gt;""</formula>
    </cfRule>
  </conditionalFormatting>
  <conditionalFormatting sqref="G14">
    <cfRule type="expression" dxfId="36" priority="80">
      <formula>$G$14&lt;&gt;"選択してください。自由記載も可能です。"</formula>
    </cfRule>
  </conditionalFormatting>
  <conditionalFormatting sqref="G10:X10">
    <cfRule type="expression" dxfId="35" priority="83">
      <formula>AND($I$10&lt;&gt;"",$I$10&lt;&gt;"〇〇県〇〇市・・・")</formula>
    </cfRule>
  </conditionalFormatting>
  <conditionalFormatting sqref="G11:X11">
    <cfRule type="expression" dxfId="34" priority="22">
      <formula>AND($I$11&lt;&gt;"",$I$11&lt;&gt;"△△株式会社")</formula>
    </cfRule>
  </conditionalFormatting>
  <conditionalFormatting sqref="G41:X43">
    <cfRule type="expression" dxfId="33" priority="10">
      <formula>OR($Q$40="選択してください",$Q$40="同一（本項回答不要です。次の項目へお進みください。）")</formula>
    </cfRule>
  </conditionalFormatting>
  <conditionalFormatting sqref="G45:X47">
    <cfRule type="expression" dxfId="32" priority="68">
      <formula>OR($Q$44="選択してください",$Q$44="同一又は請求書無（本項回答不要です。次の項目へお進みください。）")</formula>
    </cfRule>
  </conditionalFormatting>
  <conditionalFormatting sqref="G60:X60">
    <cfRule type="expression" dxfId="31" priority="61">
      <formula>$G$60&lt;&gt;""</formula>
    </cfRule>
  </conditionalFormatting>
  <conditionalFormatting sqref="I37:J37">
    <cfRule type="expression" dxfId="30" priority="75">
      <formula>I37&lt;&gt;""</formula>
    </cfRule>
  </conditionalFormatting>
  <conditionalFormatting sqref="I41:J41">
    <cfRule type="expression" dxfId="29" priority="14">
      <formula>I41&lt;&gt;""</formula>
    </cfRule>
  </conditionalFormatting>
  <conditionalFormatting sqref="I45:J45">
    <cfRule type="expression" dxfId="28" priority="88">
      <formula>I45&lt;&gt;""</formula>
    </cfRule>
  </conditionalFormatting>
  <conditionalFormatting sqref="I16:L16">
    <cfRule type="expression" dxfId="27" priority="1">
      <formula>I16&lt;&gt;""</formula>
    </cfRule>
  </conditionalFormatting>
  <conditionalFormatting sqref="I38:N39">
    <cfRule type="expression" dxfId="26" priority="72">
      <formula>I38&lt;&gt;""</formula>
    </cfRule>
  </conditionalFormatting>
  <conditionalFormatting sqref="I42:N43">
    <cfRule type="expression" dxfId="25" priority="12">
      <formula>I42&lt;&gt;""</formula>
    </cfRule>
  </conditionalFormatting>
  <conditionalFormatting sqref="I46:N47">
    <cfRule type="expression" dxfId="24" priority="73">
      <formula>I46&lt;&gt;""</formula>
    </cfRule>
  </conditionalFormatting>
  <conditionalFormatting sqref="I49:N49">
    <cfRule type="expression" dxfId="23" priority="5">
      <formula>I49&lt;&gt;""</formula>
    </cfRule>
  </conditionalFormatting>
  <conditionalFormatting sqref="K50:N50">
    <cfRule type="expression" dxfId="22" priority="20">
      <formula>$K$50&lt;&gt;"選択してください"</formula>
    </cfRule>
  </conditionalFormatting>
  <conditionalFormatting sqref="K51:N51">
    <cfRule type="expression" dxfId="21" priority="21">
      <formula>OR($K$51="希望あり",$K$51="希望なし")</formula>
    </cfRule>
  </conditionalFormatting>
  <conditionalFormatting sqref="M27">
    <cfRule type="expression" dxfId="20" priority="76">
      <formula>$M$27&lt;&gt;""</formula>
    </cfRule>
  </conditionalFormatting>
  <conditionalFormatting sqref="M28">
    <cfRule type="expression" dxfId="19" priority="19">
      <formula>$M$28&lt;&gt;""</formula>
    </cfRule>
  </conditionalFormatting>
  <conditionalFormatting sqref="M30">
    <cfRule type="expression" dxfId="18" priority="16">
      <formula>$M$30&lt;&gt;""</formula>
    </cfRule>
  </conditionalFormatting>
  <conditionalFormatting sqref="M29:P29">
    <cfRule type="expression" dxfId="17" priority="44">
      <formula>$M$29&lt;&gt;""</formula>
    </cfRule>
  </conditionalFormatting>
  <conditionalFormatting sqref="M14:Q14">
    <cfRule type="expression" dxfId="16" priority="79">
      <formula>$M$14&lt;&gt;"YYYY/MM/DD"</formula>
    </cfRule>
  </conditionalFormatting>
  <conditionalFormatting sqref="M37:X37">
    <cfRule type="expression" dxfId="15" priority="74">
      <formula>M37&lt;&gt;""</formula>
    </cfRule>
  </conditionalFormatting>
  <conditionalFormatting sqref="M41:X41">
    <cfRule type="expression" dxfId="14" priority="13">
      <formula>M41&lt;&gt;""</formula>
    </cfRule>
  </conditionalFormatting>
  <conditionalFormatting sqref="M45:X45">
    <cfRule type="expression" dxfId="13" priority="87">
      <formula>M45&lt;&gt;""</formula>
    </cfRule>
  </conditionalFormatting>
  <conditionalFormatting sqref="M48:X48">
    <cfRule type="expression" dxfId="12" priority="6">
      <formula>M48&lt;&gt;""</formula>
    </cfRule>
  </conditionalFormatting>
  <conditionalFormatting sqref="O51">
    <cfRule type="expression" dxfId="11" priority="31">
      <formula>OR($O$51&lt;&gt;"希望ありの場合、こちらにご記入ください。",$K$51="希望なし")</formula>
    </cfRule>
  </conditionalFormatting>
  <conditionalFormatting sqref="O50:X50">
    <cfRule type="expression" dxfId="10" priority="96">
      <formula>OR($K$50="希望なし(本学押印日)",$O$50&lt;&gt;"希望ありの場合、選択してください。自由記載も可能です。")</formula>
    </cfRule>
  </conditionalFormatting>
  <conditionalFormatting sqref="Q40">
    <cfRule type="expression" dxfId="9" priority="9">
      <formula>Q40&lt;&gt;"選択してください"</formula>
    </cfRule>
  </conditionalFormatting>
  <conditionalFormatting sqref="Q44">
    <cfRule type="expression" dxfId="8" priority="66">
      <formula>Q44&lt;&gt;"選択してください"</formula>
    </cfRule>
  </conditionalFormatting>
  <conditionalFormatting sqref="Q16:X16">
    <cfRule type="expression" dxfId="7" priority="2">
      <formula>Q16&lt;&gt;""</formula>
    </cfRule>
  </conditionalFormatting>
  <conditionalFormatting sqref="Q38:X39">
    <cfRule type="expression" dxfId="6" priority="69">
      <formula>Q38&lt;&gt;""</formula>
    </cfRule>
  </conditionalFormatting>
  <conditionalFormatting sqref="Q42:X43">
    <cfRule type="expression" dxfId="5" priority="11">
      <formula>Q42&lt;&gt;""</formula>
    </cfRule>
  </conditionalFormatting>
  <conditionalFormatting sqref="Q46:X47">
    <cfRule type="expression" dxfId="4" priority="71">
      <formula>Q46&lt;&gt;""</formula>
    </cfRule>
  </conditionalFormatting>
  <conditionalFormatting sqref="Q49:X49">
    <cfRule type="expression" dxfId="3" priority="4">
      <formula>Q49&lt;&gt;""</formula>
    </cfRule>
  </conditionalFormatting>
  <conditionalFormatting sqref="X9">
    <cfRule type="expression" dxfId="2" priority="3">
      <formula>AND($X9&lt;&gt;"", $X9&lt;&gt;"YYYY/MM/DD")</formula>
    </cfRule>
  </conditionalFormatting>
  <dataValidations xWindow="986" yWindow="825" count="13">
    <dataValidation type="list" allowBlank="1" showInputMessage="1" showErrorMessage="1" sqref="Q44:X44" xr:uid="{F7852497-2E87-419B-BC7B-3EEA784067E4}">
      <formula1>"選択してください,同一又は請求書無（本項回答不要です。次の項目へお進みください。）,異なる（以下に記入してください）"</formula1>
    </dataValidation>
    <dataValidation type="whole" operator="greaterThanOrEqual" allowBlank="1" showInputMessage="1" showErrorMessage="1" sqref="M27:P29" xr:uid="{77DA9FD5-A08F-452F-B7E9-06BB78846E98}">
      <formula1>0</formula1>
    </dataValidation>
    <dataValidation type="list" allowBlank="1" showInputMessage="1" showErrorMessage="1" sqref="W55:X56" xr:uid="{6A5BF338-E6A1-4B58-8E71-F2B45A085637}">
      <formula1>"選択ください, あり, なし"</formula1>
    </dataValidation>
    <dataValidation type="list" allowBlank="1" showInputMessage="1" showErrorMessage="1" sqref="K51:N51" xr:uid="{F6CFDD4C-6C4A-42B8-9576-3C9BB8C2D05C}">
      <formula1>"選択してください, 希望あり, 希望なし"</formula1>
    </dataValidation>
    <dataValidation type="list" allowBlank="1" sqref="O50:X50" xr:uid="{6FF49208-DEED-4CD5-B80A-74F559E2847F}">
      <formula1>"希望ありの場合、選択してください。自由記載も可能です。, 貴社等決裁日, 貴社等押印日, YYYY/MM/DD"</formula1>
    </dataValidation>
    <dataValidation type="list" allowBlank="1" showInputMessage="1" showErrorMessage="1" sqref="V71:X71" xr:uid="{E58CD413-FF9D-4D56-99D5-3E616B2BA9CE}">
      <formula1>"選択してください。,同意"</formula1>
    </dataValidation>
    <dataValidation type="list" allowBlank="1" showInputMessage="1" showErrorMessage="1" sqref="G72:I72" xr:uid="{AB1B9227-CEEF-4458-AED0-D2C78E897B20}">
      <formula1>"選択してください。,確認"</formula1>
    </dataValidation>
    <dataValidation type="list" allowBlank="1" showInputMessage="1" sqref="G14:K14" xr:uid="{15D4CAED-2D6C-44AC-9F2D-A6959ED1D2B8}">
      <formula1>"選択してください。自由記載も可能です。,契約締結日, YYYY/MM/DD"</formula1>
    </dataValidation>
    <dataValidation type="list" allowBlank="1" showInputMessage="1" showErrorMessage="1" sqref="Q40:X40" xr:uid="{E1634F23-9E3D-4AB0-9643-1DDD7F71A5F7}">
      <formula1>"選択してください,同一（本項回答不要です。次の項目へお進みください。）,異なる（以下に記入してください）"</formula1>
    </dataValidation>
    <dataValidation type="list" allowBlank="1" showInputMessage="1" showErrorMessage="1" sqref="K50:N50" xr:uid="{C523298D-0EBD-4CC1-BF76-32DF3AED0825}">
      <formula1>"選択してください, 希望あり, 希望なし(本学押印日)"</formula1>
    </dataValidation>
    <dataValidation type="list" allowBlank="1" sqref="O51:X51" xr:uid="{79E8B91F-08DC-41B7-B1C9-A0047702B798}">
      <formula1>"希望ありの場合、こちらにご記入ください。"</formula1>
    </dataValidation>
    <dataValidation type="list" allowBlank="1" sqref="M14:Q14 X9 P55:S56" xr:uid="{764B06BE-4D02-4E24-9A29-55142F9FAB0D}">
      <formula1>"YYYY/MM/DD"</formula1>
    </dataValidation>
    <dataValidation type="list" allowBlank="1" sqref="G55:M56" xr:uid="{DD002FAF-F762-4A1C-A296-21996516050A}">
      <formula1>"例：研究成果報告書など"</formula1>
    </dataValidation>
  </dataValidations>
  <hyperlinks>
    <hyperlink ref="G26:X26" location="その他" display="11名以上参画する場合は本シート「16.その他」にご記載ください。※研究協力者の記入は不要です。" xr:uid="{17B036FF-1F61-48F1-A8D2-DE8F6DF5F5F5}"/>
    <hyperlink ref="G58:X58" location="【様式】国等からの委託・再委託!A1" display="【様式】国等からの委託・再委託へ" xr:uid="{B012D640-462D-4AF9-8978-C7AB6CC51948}"/>
    <hyperlink ref="R28:X28" location="【計算用】研究担当者の人件費!A1" display="※研究担当者の人件費は、こちらのシートを参照ください。" xr:uid="{2F4ADCF8-1002-4075-9060-E3082C6CC1A8}"/>
    <hyperlink ref="K36:X36" location="その他" display="5つ以上の借り受ける設備(物品)等がある場合は本シート「16．その他」にご記載ください。" xr:uid="{6222EF1B-5F4A-4DF6-86D8-D180C28A051E}"/>
  </hyperlinks>
  <pageMargins left="0.70866141732283472" right="0.70866141732283472" top="0.74803149606299213" bottom="0.74803149606299213" header="0.31496062992125984" footer="0.31496062992125984"/>
  <pageSetup paperSize="9" scale="60" orientation="portrait" r:id="rId2"/>
  <headerFooter>
    <oddFooter>&amp;F&amp;R&amp;P ページ</oddFooter>
  </headerFooter>
  <rowBreaks count="1" manualBreakCount="1">
    <brk id="36" min="1" max="24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6" r:id="rId5" name="Check Box 32">
              <controlPr defaultSize="0" autoFill="0" autoLine="0" autoPict="0">
                <anchor moveWithCells="1">
                  <from>
                    <xdr:col>23</xdr:col>
                    <xdr:colOff>495300</xdr:colOff>
                    <xdr:row>56</xdr:row>
                    <xdr:rowOff>76200</xdr:rowOff>
                  </from>
                  <to>
                    <xdr:col>23</xdr:col>
                    <xdr:colOff>868680</xdr:colOff>
                    <xdr:row>56</xdr:row>
                    <xdr:rowOff>480060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6" name="Check Box 48">
              <controlPr defaultSize="0" autoFill="0" autoLine="0" autoPict="0">
                <anchor moveWithCells="1">
                  <from>
                    <xdr:col>23</xdr:col>
                    <xdr:colOff>518160</xdr:colOff>
                    <xdr:row>58</xdr:row>
                    <xdr:rowOff>152400</xdr:rowOff>
                  </from>
                  <to>
                    <xdr:col>24</xdr:col>
                    <xdr:colOff>38100</xdr:colOff>
                    <xdr:row>58</xdr:row>
                    <xdr:rowOff>388620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6" operator="containsText" id="{1F1DE91D-45A3-46E5-AC38-3660071028D3}">
            <xm:f>NOT(ISERROR(SEARCH($W$28,Y28)))</xm:f>
            <xm:f>$W$28</xm:f>
            <x14:dxf>
              <fill>
                <patternFill>
                  <bgColor rgb="FFFFFF00"/>
                </patternFill>
              </fill>
            </x14:dxf>
          </x14:cfRule>
          <xm:sqref>Y28:AA28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0650-9F57-4AF5-9C05-727F4F4CF2D8}">
  <dimension ref="A1:P20"/>
  <sheetViews>
    <sheetView view="pageBreakPreview" zoomScaleNormal="85" zoomScaleSheetLayoutView="100" workbookViewId="0">
      <selection activeCell="D24" sqref="D24"/>
    </sheetView>
  </sheetViews>
  <sheetFormatPr defaultColWidth="8.69921875" defaultRowHeight="15"/>
  <cols>
    <col min="1" max="1" width="8.69921875" style="2"/>
    <col min="2" max="2" width="53.8984375" style="2" customWidth="1"/>
    <col min="3" max="3" width="21.09765625" style="2" customWidth="1"/>
    <col min="4" max="4" width="59.3984375" style="2" customWidth="1"/>
    <col min="5" max="5" width="26.3984375" style="2" customWidth="1"/>
    <col min="6" max="16384" width="8.69921875" style="2"/>
  </cols>
  <sheetData>
    <row r="1" spans="1:16" ht="27">
      <c r="A1" s="17" t="s">
        <v>41</v>
      </c>
    </row>
    <row r="3" spans="1:16">
      <c r="B3" s="2" t="s">
        <v>40</v>
      </c>
    </row>
    <row r="5" spans="1:16" ht="15.6" thickBot="1"/>
    <row r="6" spans="1:16" ht="18.600000000000001" customHeight="1" thickBot="1">
      <c r="B6" s="78" t="s">
        <v>42</v>
      </c>
      <c r="C6" s="385" t="s">
        <v>43</v>
      </c>
      <c r="D6" s="386"/>
      <c r="E6" s="12"/>
      <c r="F6" s="2" t="s">
        <v>179</v>
      </c>
    </row>
    <row r="7" spans="1:16" ht="25.5" customHeight="1" thickBot="1">
      <c r="B7" s="79" t="s">
        <v>53</v>
      </c>
      <c r="C7" s="376"/>
      <c r="D7" s="377"/>
      <c r="E7" s="14"/>
      <c r="F7" s="2" t="s">
        <v>44</v>
      </c>
    </row>
    <row r="8" spans="1:16" ht="25.5" customHeight="1" thickBot="1">
      <c r="B8" s="80" t="s">
        <v>180</v>
      </c>
      <c r="C8" s="376" t="s">
        <v>179</v>
      </c>
      <c r="D8" s="377"/>
      <c r="E8" s="14"/>
      <c r="F8" s="2" t="s">
        <v>181</v>
      </c>
    </row>
    <row r="9" spans="1:16" s="3" customFormat="1" ht="25.5" customHeight="1" thickBot="1">
      <c r="A9" s="2"/>
      <c r="B9" s="78" t="s">
        <v>45</v>
      </c>
      <c r="C9" s="376"/>
      <c r="D9" s="377"/>
      <c r="E9" s="14"/>
      <c r="F9" s="2" t="s">
        <v>202</v>
      </c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s="3" customFormat="1" ht="25.5" customHeight="1">
      <c r="A10" s="2"/>
      <c r="B10" s="378" t="s">
        <v>46</v>
      </c>
      <c r="C10" s="86" t="s">
        <v>207</v>
      </c>
      <c r="D10" s="87" t="s">
        <v>54</v>
      </c>
      <c r="E10" s="14"/>
      <c r="F10" s="2" t="s">
        <v>182</v>
      </c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s="3" customFormat="1" ht="25.5" customHeight="1" thickBot="1">
      <c r="A11" s="2"/>
      <c r="B11" s="379"/>
      <c r="C11" s="387" t="s">
        <v>201</v>
      </c>
      <c r="D11" s="388"/>
      <c r="E11" s="14"/>
      <c r="F11" s="2" t="s">
        <v>55</v>
      </c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25.5" customHeight="1" thickBot="1">
      <c r="B12" s="378" t="s">
        <v>183</v>
      </c>
      <c r="C12" s="374" t="s">
        <v>59</v>
      </c>
      <c r="D12" s="375"/>
      <c r="E12" s="14"/>
      <c r="F12" s="2" t="s">
        <v>59</v>
      </c>
    </row>
    <row r="13" spans="1:16" ht="25.5" hidden="1" customHeight="1">
      <c r="B13" s="379"/>
      <c r="C13" s="381"/>
      <c r="D13" s="382"/>
      <c r="E13" s="14"/>
      <c r="F13" s="2" t="s">
        <v>48</v>
      </c>
    </row>
    <row r="14" spans="1:16" ht="25.5" hidden="1" customHeight="1">
      <c r="B14" s="379"/>
      <c r="C14" s="381"/>
      <c r="D14" s="382"/>
      <c r="E14" s="14"/>
      <c r="F14" s="2" t="s">
        <v>49</v>
      </c>
    </row>
    <row r="15" spans="1:16" ht="25.5" hidden="1" customHeight="1" thickBot="1">
      <c r="B15" s="380"/>
      <c r="C15" s="383"/>
      <c r="D15" s="384"/>
      <c r="E15" s="14"/>
      <c r="F15" s="2" t="s">
        <v>50</v>
      </c>
    </row>
    <row r="16" spans="1:16" ht="25.5" customHeight="1">
      <c r="B16" s="378" t="s">
        <v>51</v>
      </c>
      <c r="C16" s="374" t="s">
        <v>184</v>
      </c>
      <c r="D16" s="375"/>
      <c r="E16" s="14"/>
      <c r="F16" s="2" t="s">
        <v>57</v>
      </c>
      <c r="G16" s="15"/>
    </row>
    <row r="17" spans="2:7" ht="25.5" customHeight="1" thickBot="1">
      <c r="B17" s="380"/>
      <c r="C17" s="16" t="s">
        <v>58</v>
      </c>
      <c r="D17" s="88"/>
      <c r="E17" s="14"/>
      <c r="F17" s="2" t="s">
        <v>184</v>
      </c>
      <c r="G17" s="15"/>
    </row>
    <row r="18" spans="2:7" ht="25.5" customHeight="1" thickBot="1">
      <c r="B18" s="81" t="s">
        <v>185</v>
      </c>
      <c r="C18" s="374" t="s">
        <v>184</v>
      </c>
      <c r="D18" s="375"/>
      <c r="E18" s="14"/>
      <c r="F18" s="2" t="s">
        <v>59</v>
      </c>
    </row>
    <row r="19" spans="2:7" ht="25.5" customHeight="1" thickBot="1">
      <c r="B19" s="81" t="s">
        <v>52</v>
      </c>
      <c r="C19" s="376" t="s">
        <v>184</v>
      </c>
      <c r="D19" s="377"/>
      <c r="E19" s="14"/>
      <c r="F19" s="2" t="s">
        <v>56</v>
      </c>
    </row>
    <row r="20" spans="2:7" ht="25.5" customHeight="1" thickBot="1">
      <c r="B20" s="84" t="s">
        <v>186</v>
      </c>
      <c r="C20" s="376" t="s">
        <v>184</v>
      </c>
      <c r="D20" s="377"/>
      <c r="E20" s="14"/>
      <c r="F20" s="2" t="s">
        <v>56</v>
      </c>
    </row>
  </sheetData>
  <mergeCells count="16">
    <mergeCell ref="C6:D6"/>
    <mergeCell ref="C7:D7"/>
    <mergeCell ref="C8:D8"/>
    <mergeCell ref="C9:D9"/>
    <mergeCell ref="B10:B11"/>
    <mergeCell ref="C11:D11"/>
    <mergeCell ref="C18:D18"/>
    <mergeCell ref="C19:D19"/>
    <mergeCell ref="C20:D20"/>
    <mergeCell ref="B12:B15"/>
    <mergeCell ref="C12:D12"/>
    <mergeCell ref="C13:D13"/>
    <mergeCell ref="C14:D14"/>
    <mergeCell ref="C15:D15"/>
    <mergeCell ref="B16:B17"/>
    <mergeCell ref="C16:D16"/>
  </mergeCells>
  <phoneticPr fontId="3"/>
  <dataValidations count="4">
    <dataValidation type="list" allowBlank="1" showInputMessage="1" showErrorMessage="1" sqref="C8:D8" xr:uid="{F73C028F-6600-42A8-8813-DE1444409227}">
      <formula1>$F$6:$F$8</formula1>
    </dataValidation>
    <dataValidation type="list" allowBlank="1" showInputMessage="1" showErrorMessage="1" sqref="C11:D11" xr:uid="{68A9F393-0911-4F59-8337-9CD7CC39F974}">
      <formula1>$F$9:$F$11</formula1>
    </dataValidation>
    <dataValidation type="list" allowBlank="1" showInputMessage="1" showErrorMessage="1" sqref="C16:D16 C18:D20" xr:uid="{56FD211F-F4A7-4B84-9328-618660061C1C}">
      <formula1>$F$16:$F$18</formula1>
    </dataValidation>
    <dataValidation type="list" allowBlank="1" showInputMessage="1" showErrorMessage="1" sqref="C12:D12" xr:uid="{4D5A5092-1E69-4709-B178-61C4F35D9A85}">
      <formula1>$F$12:$F$15</formula1>
    </dataValidation>
  </dataValidations>
  <pageMargins left="0.7" right="0.7" top="0.75" bottom="0.75" header="0.3" footer="0.3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C52F1-7932-44D8-B8C9-2B2600D5E471}">
  <sheetPr>
    <pageSetUpPr fitToPage="1"/>
  </sheetPr>
  <dimension ref="A3:IT58"/>
  <sheetViews>
    <sheetView view="pageBreakPreview" zoomScaleNormal="100" zoomScaleSheetLayoutView="100" workbookViewId="0">
      <selection activeCell="F8" sqref="F8"/>
    </sheetView>
  </sheetViews>
  <sheetFormatPr defaultRowHeight="18"/>
  <cols>
    <col min="1" max="1" width="38.3984375" customWidth="1"/>
    <col min="2" max="2" width="24.8984375" style="1" customWidth="1"/>
    <col min="3" max="3" width="20.5" style="1" customWidth="1"/>
    <col min="4" max="4" width="15.09765625" style="1" customWidth="1"/>
    <col min="5" max="5" width="10.19921875" style="1" bestFit="1" customWidth="1"/>
    <col min="6" max="6" width="11.3984375" style="1" bestFit="1" customWidth="1"/>
    <col min="8" max="8" width="16.8984375" style="1" customWidth="1"/>
    <col min="49" max="50" width="10.19921875" style="1" bestFit="1" customWidth="1"/>
    <col min="54" max="54" width="10.59765625" style="1" customWidth="1"/>
    <col min="55" max="56" width="10.59765625" customWidth="1"/>
    <col min="62" max="62" width="9" style="1"/>
    <col min="70" max="70" width="9" style="1"/>
    <col min="78" max="78" width="9" style="1"/>
    <col min="86" max="86" width="9" style="1"/>
    <col min="94" max="94" width="9" style="1"/>
    <col min="102" max="102" width="9" style="1"/>
    <col min="110" max="110" width="9" style="1"/>
    <col min="209" max="209" width="10.19921875" style="1" bestFit="1" customWidth="1"/>
    <col min="214" max="214" width="10.19921875" style="1" bestFit="1" customWidth="1"/>
    <col min="216" max="216" width="9" style="1"/>
    <col min="218" max="218" width="9" style="1"/>
    <col min="220" max="220" width="9" style="1"/>
    <col min="222" max="222" width="9" style="1"/>
    <col min="224" max="224" width="9" style="1"/>
    <col min="226" max="226" width="9" style="1"/>
    <col min="228" max="228" width="9" style="1"/>
    <col min="252" max="253" width="10.19921875" style="1" bestFit="1" customWidth="1"/>
  </cols>
  <sheetData>
    <row r="3" spans="1:253" s="57" customFormat="1">
      <c r="A3" s="57" t="s">
        <v>134</v>
      </c>
      <c r="B3" s="58" t="s">
        <v>135</v>
      </c>
      <c r="C3" s="58"/>
      <c r="D3" s="58"/>
      <c r="E3" s="58"/>
      <c r="F3" s="58"/>
      <c r="H3" s="58"/>
      <c r="AW3" s="58"/>
      <c r="AX3" s="58"/>
      <c r="BB3" s="58"/>
      <c r="BJ3" s="58"/>
      <c r="BR3" s="58"/>
      <c r="BZ3" s="58"/>
      <c r="CH3" s="58"/>
      <c r="CP3" s="58"/>
      <c r="CX3" s="58"/>
      <c r="DF3" s="58"/>
      <c r="HA3" s="58"/>
      <c r="HF3" s="58"/>
      <c r="HH3" s="58"/>
      <c r="HJ3" s="58"/>
      <c r="HL3" s="58"/>
      <c r="HN3" s="58"/>
      <c r="HP3" s="58"/>
      <c r="HR3" s="58"/>
      <c r="HT3" s="58"/>
      <c r="IR3" s="58"/>
      <c r="IS3" s="58"/>
    </row>
    <row r="4" spans="1:253">
      <c r="A4" s="59" t="s">
        <v>136</v>
      </c>
      <c r="B4" s="60">
        <f>【様式】受託研究申込書!G70</f>
        <v>0</v>
      </c>
    </row>
    <row r="5" spans="1:253">
      <c r="A5" s="61" t="s">
        <v>137</v>
      </c>
      <c r="B5" s="60">
        <f>【様式】受託研究申込書!L16</f>
        <v>0</v>
      </c>
    </row>
    <row r="6" spans="1:253">
      <c r="A6" s="61"/>
    </row>
    <row r="7" spans="1:253">
      <c r="A7" s="62" t="s">
        <v>138</v>
      </c>
      <c r="B7" s="60">
        <f>申込者_法人名</f>
        <v>0</v>
      </c>
    </row>
    <row r="8" spans="1:253">
      <c r="A8" s="62" t="s">
        <v>139</v>
      </c>
      <c r="B8" s="60" t="str">
        <f>_xlfn.TEXTJOIN("　",,【様式】受託研究申込書!I49,【様式】受託研究申込書!Q49)</f>
        <v/>
      </c>
    </row>
    <row r="9" spans="1:253">
      <c r="A9" s="62" t="s">
        <v>140</v>
      </c>
      <c r="B9" s="60" t="str">
        <f>IFERROR(
  LEFT(
    SUBSTITUTE(TRIM(【様式】受託研究申込書!I37), "-", ""),
    3
  ),
  ""
)</f>
        <v/>
      </c>
      <c r="C9" s="60" t="str">
        <f>IFERROR(
  RIGHT(
    SUBSTITUTE(TRIM(【様式】受託研究申込書!I37), "-", ""),
    4
  ),
  ""
)</f>
        <v/>
      </c>
    </row>
    <row r="10" spans="1:253">
      <c r="A10" s="62" t="s">
        <v>141</v>
      </c>
      <c r="B10" s="60">
        <f>【様式】受託研究申込書!M48</f>
        <v>0</v>
      </c>
    </row>
    <row r="11" spans="1:253">
      <c r="A11" s="62"/>
    </row>
    <row r="12" spans="1:253">
      <c r="A12" s="61" t="s">
        <v>142</v>
      </c>
      <c r="B12" s="60">
        <f>【様式】受託研究申込書!I16</f>
        <v>0</v>
      </c>
    </row>
    <row r="13" spans="1:253">
      <c r="A13" s="61" t="s">
        <v>143</v>
      </c>
      <c r="B13" s="60">
        <f>【様式】受託研究申込書!G12</f>
        <v>0</v>
      </c>
    </row>
    <row r="14" spans="1:253">
      <c r="A14" s="61" t="s">
        <v>144</v>
      </c>
      <c r="B14" s="60" t="str">
        <f>【様式】受託研究申込書!G14</f>
        <v>選択してください。自由記載も可能です。</v>
      </c>
      <c r="C14" s="63" t="s">
        <v>145</v>
      </c>
      <c r="D14" s="60" t="str">
        <f>【様式】受託研究申込書!M14</f>
        <v>YYYY/MM/DD</v>
      </c>
      <c r="F14" s="64">
        <f ca="1">TODAY()</f>
        <v>46015</v>
      </c>
      <c r="G14" s="65" t="s">
        <v>145</v>
      </c>
      <c r="H14" s="66" t="str">
        <f>【様式】受託研究申込書!M14</f>
        <v>YYYY/MM/DD</v>
      </c>
      <c r="I14" s="57" t="s">
        <v>146</v>
      </c>
    </row>
    <row r="15" spans="1:253">
      <c r="A15" s="61" t="s">
        <v>147</v>
      </c>
      <c r="B15" s="67" t="e">
        <f xml:space="preserve"> (YEAR(D14) + IF(MONTH(B14) &gt;= 4, 1, 0)) - (YEAR(B14) + IF(MONTH(B14) &gt;= 4, 1, 0)) + 1</f>
        <v>#VALUE!</v>
      </c>
      <c r="F15" s="68" t="e">
        <f ca="1" xml:space="preserve"> (YEAR(H14) + IF(MONTH(F14) &gt;= 4, 1, 0)) - (YEAR(F14) + IF(MONTH(F14) &gt;= 4, 1, 0)) + 1</f>
        <v>#VALUE!</v>
      </c>
    </row>
    <row r="17" spans="1:7">
      <c r="A17" s="61" t="s">
        <v>148</v>
      </c>
      <c r="B17" s="85" t="str">
        <f>【様式】受託研究申込書!O50</f>
        <v>希望ありの場合、選択してください。自由記載も可能です。</v>
      </c>
      <c r="C17" s="57" t="s">
        <v>199</v>
      </c>
      <c r="F17" s="70"/>
      <c r="G17" s="61"/>
    </row>
    <row r="18" spans="1:7">
      <c r="A18" s="61" t="s">
        <v>149</v>
      </c>
      <c r="B18" s="69" t="str">
        <f>【様式】受託研究申込書!M30</f>
        <v/>
      </c>
    </row>
    <row r="19" spans="1:7">
      <c r="A19" s="61" t="s">
        <v>150</v>
      </c>
      <c r="B19" s="69">
        <f>【様式】受託研究申込書!M27</f>
        <v>0</v>
      </c>
    </row>
    <row r="20" spans="1:7">
      <c r="A20" s="61" t="s">
        <v>151</v>
      </c>
      <c r="B20" s="69">
        <f>【様式】受託研究申込書!M29</f>
        <v>0</v>
      </c>
    </row>
    <row r="21" spans="1:7">
      <c r="A21" s="61"/>
      <c r="B21" s="82"/>
    </row>
    <row r="23" spans="1:7">
      <c r="A23" s="61" t="s">
        <v>152</v>
      </c>
      <c r="B23" s="60" t="str">
        <f>【様式】国等からの委託・再委託!C8</f>
        <v>「補助金」か「委託費」かをプルダウンから選択してください。</v>
      </c>
    </row>
    <row r="24" spans="1:7">
      <c r="A24" s="61" t="s">
        <v>153</v>
      </c>
      <c r="B24" s="60">
        <f>【様式】国等からの委託・再委託!C7</f>
        <v>0</v>
      </c>
    </row>
    <row r="25" spans="1:7">
      <c r="A25" s="61" t="s">
        <v>154</v>
      </c>
      <c r="B25" s="60">
        <f>【様式】国等からの委託・再委託!C9</f>
        <v>0</v>
      </c>
    </row>
    <row r="27" spans="1:7">
      <c r="A27" s="61" t="s">
        <v>155</v>
      </c>
      <c r="B27" s="60">
        <f>【様式】受託研究申込書!K32</f>
        <v>0</v>
      </c>
      <c r="C27" s="57" t="s">
        <v>198</v>
      </c>
    </row>
    <row r="29" spans="1:7">
      <c r="A29" s="61" t="s">
        <v>47</v>
      </c>
      <c r="B29" s="60" t="str">
        <f>【様式】国等からの委託・再委託!C12</f>
        <v>プルダウンから選択してください。</v>
      </c>
    </row>
    <row r="31" spans="1:7">
      <c r="A31" s="61" t="s">
        <v>156</v>
      </c>
      <c r="B31" s="60">
        <f>【様式】受託研究申込書!G64</f>
        <v>0</v>
      </c>
    </row>
    <row r="33" spans="1:10">
      <c r="A33" s="61" t="s">
        <v>157</v>
      </c>
      <c r="B33" s="60" t="str">
        <f>【様式】国等からの委託・再委託!C18</f>
        <v>・あり（「あり」の場合は、書類を別添ください。）</v>
      </c>
    </row>
    <row r="34" spans="1:10">
      <c r="A34" s="61" t="s">
        <v>158</v>
      </c>
      <c r="B34" s="60" t="str">
        <f>【様式】国等からの委託・再委託!C10</f>
        <v>YYYY/MM/DD</v>
      </c>
    </row>
    <row r="35" spans="1:10">
      <c r="A35" s="61" t="s">
        <v>159</v>
      </c>
      <c r="B35" s="64" t="str">
        <f>TEXT(【様式】国等からの委託・再委託!C10,"yyyy/mm/dd")&amp;"までに"&amp;【様式】国等からの委託・再委託!C11</f>
        <v>YYYY/MM/DDまでにプルダウンから選択してください。</v>
      </c>
      <c r="C35" s="71"/>
      <c r="D35" s="71"/>
      <c r="E35" s="71"/>
      <c r="F35" s="71"/>
      <c r="G35" s="72"/>
      <c r="H35" s="71"/>
      <c r="I35" s="73"/>
      <c r="J35" s="58" t="s">
        <v>160</v>
      </c>
    </row>
    <row r="36" spans="1:10">
      <c r="A36" s="61"/>
    </row>
    <row r="37" spans="1:10">
      <c r="A37" s="61" t="s">
        <v>161</v>
      </c>
      <c r="B37" s="60" t="str">
        <f>【様式】受託研究申込書!G55</f>
        <v>例：研究成果報告書など</v>
      </c>
    </row>
    <row r="38" spans="1:10">
      <c r="A38" s="61" t="s">
        <v>162</v>
      </c>
      <c r="B38" s="60" t="str">
        <f>【様式】受託研究申込書!P55</f>
        <v>YYYY/MM/DD</v>
      </c>
    </row>
    <row r="39" spans="1:10">
      <c r="A39" s="61" t="s">
        <v>163</v>
      </c>
      <c r="B39" s="60">
        <f>【様式】受託研究申込書!G56</f>
        <v>0</v>
      </c>
    </row>
    <row r="40" spans="1:10">
      <c r="A40" s="61" t="s">
        <v>164</v>
      </c>
      <c r="B40" s="60">
        <f>【様式】受託研究申込書!P56</f>
        <v>0</v>
      </c>
    </row>
    <row r="42" spans="1:10">
      <c r="A42" s="61" t="s">
        <v>165</v>
      </c>
      <c r="B42" s="60">
        <f>【様式】受託研究申込書!I38</f>
        <v>0</v>
      </c>
    </row>
    <row r="43" spans="1:10">
      <c r="A43" s="61" t="s">
        <v>166</v>
      </c>
      <c r="B43" s="60">
        <f>【様式】受託研究申込書!Q38</f>
        <v>0</v>
      </c>
    </row>
    <row r="44" spans="1:10">
      <c r="A44" s="61" t="s">
        <v>167</v>
      </c>
      <c r="B44" s="89" t="str">
        <f>IF(【様式】受託研究申込書!M45&lt;&gt;"",【様式】受託研究申込書!M45,"なし")</f>
        <v>なし</v>
      </c>
      <c r="C44" s="58" t="s">
        <v>168</v>
      </c>
    </row>
    <row r="46" spans="1:10">
      <c r="A46" s="61" t="s">
        <v>169</v>
      </c>
    </row>
    <row r="47" spans="1:10">
      <c r="A47" s="61"/>
    </row>
    <row r="48" spans="1:10">
      <c r="A48" s="61" t="s">
        <v>170</v>
      </c>
      <c r="B48" s="60" t="str" cm="1">
        <f t="array" ref="B48">IFERROR(
  LEFT(申込者_住所,
    MIN(
      IFERROR(FIND("都",申込者_住所),999),
      IFERROR(FIND("道",申込者_住所),999),
      IFERROR(FIND("府",申込者_住所),999),
      IFERROR(FIND("県",申込者_住所),999)
    )
  ),
"")</f>
        <v/>
      </c>
    </row>
    <row r="49" spans="1:254">
      <c r="A49" s="61"/>
    </row>
    <row r="50" spans="1:254" s="57" customFormat="1">
      <c r="A50" s="57" t="s">
        <v>171</v>
      </c>
      <c r="B50" s="58"/>
      <c r="C50" s="58"/>
      <c r="D50" s="58"/>
      <c r="E50" s="58"/>
      <c r="F50" s="58"/>
      <c r="H50" s="58"/>
      <c r="AW50" s="58"/>
      <c r="AX50" s="58"/>
      <c r="BB50" s="58"/>
      <c r="BJ50" s="58"/>
      <c r="BR50" s="58"/>
      <c r="BZ50" s="58"/>
      <c r="CH50" s="58"/>
      <c r="CP50" s="58"/>
      <c r="CX50" s="58"/>
      <c r="DF50" s="58"/>
      <c r="HA50" s="58"/>
      <c r="HF50" s="58"/>
      <c r="HH50" s="58"/>
      <c r="HJ50" s="58"/>
      <c r="HL50" s="58"/>
      <c r="HN50" s="58"/>
      <c r="HP50" s="58"/>
      <c r="HR50" s="58"/>
      <c r="HT50" s="58"/>
      <c r="IR50" s="58"/>
      <c r="IS50" s="58"/>
    </row>
    <row r="51" spans="1:254">
      <c r="A51" s="61" t="s">
        <v>172</v>
      </c>
      <c r="B51" s="74">
        <f>【様式】受託研究申込書!I39</f>
        <v>0</v>
      </c>
    </row>
    <row r="53" spans="1:254" s="57" customFormat="1">
      <c r="A53" s="57" t="s">
        <v>173</v>
      </c>
      <c r="B53" s="58"/>
      <c r="C53" s="58"/>
      <c r="D53" s="58"/>
      <c r="E53" s="58"/>
      <c r="F53" s="58"/>
      <c r="H53" s="58"/>
      <c r="AW53" s="58"/>
      <c r="AX53" s="58"/>
      <c r="BB53" s="58"/>
      <c r="BJ53" s="58"/>
      <c r="BR53" s="58"/>
      <c r="BZ53" s="58"/>
      <c r="CH53" s="58"/>
      <c r="CP53" s="58"/>
      <c r="CX53" s="58"/>
      <c r="DF53" s="58"/>
      <c r="HA53" s="58"/>
      <c r="HF53" s="58"/>
      <c r="HH53" s="58"/>
      <c r="HJ53" s="58"/>
      <c r="HL53" s="58"/>
      <c r="HN53" s="58"/>
      <c r="HP53" s="58"/>
      <c r="HR53" s="58"/>
      <c r="HT53" s="58"/>
      <c r="IR53" s="58"/>
      <c r="IS53" s="58"/>
    </row>
    <row r="54" spans="1:254" s="57" customFormat="1">
      <c r="B54" s="75" t="s">
        <v>174</v>
      </c>
      <c r="C54" s="75" t="s">
        <v>175</v>
      </c>
      <c r="D54" s="58" t="s">
        <v>203</v>
      </c>
      <c r="E54" s="58"/>
      <c r="F54" s="58"/>
      <c r="H54" s="58"/>
      <c r="AW54" s="58"/>
      <c r="AX54" s="58"/>
      <c r="BB54" s="58"/>
      <c r="BJ54" s="58"/>
      <c r="BR54" s="58"/>
      <c r="BZ54" s="58"/>
      <c r="CH54" s="58"/>
      <c r="CP54" s="58"/>
      <c r="CX54" s="58"/>
      <c r="DF54" s="58"/>
      <c r="HA54" s="58"/>
      <c r="HF54" s="58"/>
      <c r="HH54" s="58"/>
      <c r="HJ54" s="58"/>
      <c r="HL54" s="58"/>
      <c r="HN54" s="58"/>
      <c r="HP54" s="58"/>
      <c r="HR54" s="58"/>
      <c r="HT54" s="58"/>
      <c r="IR54" s="58"/>
      <c r="IS54" s="58"/>
    </row>
    <row r="55" spans="1:254">
      <c r="A55" s="61" t="s">
        <v>176</v>
      </c>
      <c r="B55" s="76" t="s">
        <v>189</v>
      </c>
      <c r="C55" s="77">
        <f>【様式】受託研究申込書!M27-【様式】受託研究申込書!M28</f>
        <v>0</v>
      </c>
      <c r="D55" s="90"/>
    </row>
    <row r="56" spans="1:254">
      <c r="A56" s="61" t="s">
        <v>177</v>
      </c>
      <c r="B56" s="76" t="s">
        <v>190</v>
      </c>
      <c r="C56" s="77">
        <f>【様式】受託研究申込書!M28</f>
        <v>0</v>
      </c>
      <c r="D56" s="90"/>
    </row>
    <row r="57" spans="1:254">
      <c r="A57" s="61" t="s">
        <v>178</v>
      </c>
      <c r="B57" s="76" t="s">
        <v>191</v>
      </c>
      <c r="C57" s="77">
        <f>【様式】受託研究申込書!M29</f>
        <v>0</v>
      </c>
      <c r="D57" s="90">
        <f>【様式】受託研究申込書!M27*0.3</f>
        <v>0</v>
      </c>
      <c r="G57" t="s">
        <v>37</v>
      </c>
    </row>
    <row r="58" spans="1:254" s="1" customFormat="1">
      <c r="A58" s="61"/>
      <c r="G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Y58"/>
      <c r="AZ58"/>
      <c r="BA58"/>
      <c r="BC58"/>
      <c r="BD58"/>
      <c r="BE58"/>
      <c r="BF58"/>
      <c r="BG58"/>
      <c r="BH58"/>
      <c r="BI58"/>
      <c r="BK58"/>
      <c r="BL58"/>
      <c r="BM58"/>
      <c r="BN58"/>
      <c r="BO58"/>
      <c r="BP58"/>
      <c r="BQ58"/>
      <c r="BS58"/>
      <c r="BT58"/>
      <c r="BU58"/>
      <c r="BV58"/>
      <c r="BW58"/>
      <c r="BX58"/>
      <c r="BY58"/>
      <c r="CA58"/>
      <c r="CB58"/>
      <c r="CC58"/>
      <c r="CD58"/>
      <c r="CE58"/>
      <c r="CF58"/>
      <c r="CG58"/>
      <c r="CI58"/>
      <c r="CJ58"/>
      <c r="CK58"/>
      <c r="CL58"/>
      <c r="CM58"/>
      <c r="CN58"/>
      <c r="CO58"/>
      <c r="CQ58"/>
      <c r="CR58"/>
      <c r="CS58"/>
      <c r="CT58"/>
      <c r="CU58"/>
      <c r="CV58"/>
      <c r="CW58"/>
      <c r="CY58"/>
      <c r="CZ58"/>
      <c r="DA58"/>
      <c r="DB58"/>
      <c r="DC58"/>
      <c r="DD58"/>
      <c r="DE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B58"/>
      <c r="HC58"/>
      <c r="HD58"/>
      <c r="HE58"/>
      <c r="HG58"/>
      <c r="HI58"/>
      <c r="HK58"/>
      <c r="HM58"/>
      <c r="HO58"/>
      <c r="HQ58"/>
      <c r="HS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T58"/>
    </row>
  </sheetData>
  <phoneticPr fontId="3"/>
  <pageMargins left="0.7" right="0.7" top="0.75" bottom="0.75" header="0.3" footer="0.3"/>
  <pageSetup paperSize="9" scale="3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44306-3A54-4539-9D54-37DF69C44DFE}">
  <sheetPr codeName="Sheet2"/>
  <dimension ref="A1:P40"/>
  <sheetViews>
    <sheetView zoomScale="78" zoomScaleNormal="40" workbookViewId="0">
      <selection activeCell="O28" sqref="O28"/>
    </sheetView>
  </sheetViews>
  <sheetFormatPr defaultColWidth="8.69921875" defaultRowHeight="21" customHeight="1"/>
  <cols>
    <col min="1" max="1" width="4" style="2" customWidth="1"/>
    <col min="2" max="2" width="2.3984375" style="2" customWidth="1"/>
    <col min="3" max="3" width="8.8984375" style="2" bestFit="1" customWidth="1"/>
    <col min="4" max="4" width="15.3984375" style="2" customWidth="1"/>
    <col min="5" max="5" width="14.69921875" style="2" customWidth="1"/>
    <col min="6" max="6" width="26.3984375" style="2" customWidth="1"/>
    <col min="7" max="7" width="16.8984375" style="2" customWidth="1"/>
    <col min="8" max="8" width="16.69921875" style="2" customWidth="1"/>
    <col min="9" max="9" width="20.09765625" style="2" customWidth="1"/>
    <col min="10" max="10" width="11.09765625" style="2" customWidth="1"/>
    <col min="11" max="11" width="15" style="2" customWidth="1"/>
    <col min="12" max="13" width="8.69921875" style="2"/>
    <col min="14" max="14" width="18.19921875" style="2" customWidth="1"/>
    <col min="15" max="15" width="22" style="2" customWidth="1"/>
    <col min="16" max="16384" width="8.69921875" style="2"/>
  </cols>
  <sheetData>
    <row r="1" spans="2:15" ht="21" customHeight="1" thickBot="1"/>
    <row r="2" spans="2:15" ht="13.2" customHeight="1">
      <c r="B2" s="42"/>
      <c r="C2" s="43"/>
      <c r="D2" s="43"/>
      <c r="E2" s="43"/>
      <c r="F2" s="43"/>
      <c r="G2" s="43"/>
      <c r="H2" s="43"/>
      <c r="I2" s="43"/>
      <c r="J2" s="43"/>
      <c r="K2" s="44"/>
    </row>
    <row r="3" spans="2:15" ht="42" customHeight="1">
      <c r="B3" s="45"/>
      <c r="C3" s="129" t="s">
        <v>104</v>
      </c>
      <c r="K3" s="13"/>
    </row>
    <row r="4" spans="2:15" ht="21" customHeight="1">
      <c r="B4" s="45"/>
      <c r="K4" s="13"/>
    </row>
    <row r="5" spans="2:15" ht="21" customHeight="1">
      <c r="B5" s="45"/>
      <c r="D5" s="130" t="s">
        <v>105</v>
      </c>
      <c r="E5" s="131"/>
      <c r="F5" s="131"/>
      <c r="G5" s="131"/>
      <c r="H5" s="131"/>
      <c r="I5" s="131"/>
      <c r="J5" s="131"/>
      <c r="K5" s="13"/>
    </row>
    <row r="6" spans="2:15" ht="21" customHeight="1">
      <c r="B6" s="45"/>
      <c r="D6" s="131" t="s">
        <v>20</v>
      </c>
      <c r="E6" s="131"/>
      <c r="F6" s="131"/>
      <c r="G6" s="131"/>
      <c r="H6" s="131"/>
      <c r="I6" s="131"/>
      <c r="J6" s="131"/>
      <c r="K6" s="13"/>
    </row>
    <row r="7" spans="2:15" ht="21" customHeight="1">
      <c r="B7" s="45"/>
      <c r="D7" s="131"/>
      <c r="E7" s="131"/>
      <c r="F7" s="131"/>
      <c r="G7" s="131"/>
      <c r="H7" s="131"/>
      <c r="I7" s="131"/>
      <c r="J7" s="131"/>
      <c r="K7" s="13"/>
    </row>
    <row r="8" spans="2:15" ht="21" customHeight="1">
      <c r="B8" s="45"/>
      <c r="D8" s="131" t="s">
        <v>21</v>
      </c>
      <c r="E8" s="131"/>
      <c r="F8" s="131"/>
      <c r="G8" s="131"/>
      <c r="H8" s="131"/>
      <c r="I8" s="131"/>
      <c r="J8" s="131"/>
      <c r="K8" s="13"/>
    </row>
    <row r="9" spans="2:15" ht="21" customHeight="1">
      <c r="B9" s="45"/>
      <c r="D9" s="131" t="s">
        <v>22</v>
      </c>
      <c r="E9" s="131"/>
      <c r="F9" s="131"/>
      <c r="G9" s="131"/>
      <c r="H9" s="131"/>
      <c r="I9" s="131"/>
      <c r="J9" s="131"/>
      <c r="K9" s="13"/>
    </row>
    <row r="10" spans="2:15" ht="21" customHeight="1">
      <c r="B10" s="45"/>
      <c r="D10" s="131"/>
      <c r="E10" s="131"/>
      <c r="F10" s="131"/>
      <c r="G10" s="131"/>
      <c r="H10" s="131"/>
      <c r="I10" s="131"/>
      <c r="J10" s="131"/>
      <c r="K10" s="13"/>
    </row>
    <row r="11" spans="2:15" ht="21" customHeight="1">
      <c r="B11" s="45"/>
      <c r="D11" s="131" t="s">
        <v>24</v>
      </c>
      <c r="E11" s="131"/>
      <c r="F11" s="131"/>
      <c r="G11" s="131"/>
      <c r="H11" s="131"/>
      <c r="I11" s="131"/>
      <c r="J11" s="131"/>
      <c r="K11" s="13"/>
    </row>
    <row r="12" spans="2:15" ht="21" customHeight="1">
      <c r="B12" s="45"/>
      <c r="D12" s="131" t="s">
        <v>23</v>
      </c>
      <c r="E12" s="131" t="s">
        <v>25</v>
      </c>
      <c r="F12" s="131"/>
      <c r="G12" s="131"/>
      <c r="H12" s="131"/>
      <c r="I12" s="131"/>
      <c r="J12" s="131"/>
      <c r="K12" s="13"/>
      <c r="N12" s="389" t="s">
        <v>115</v>
      </c>
      <c r="O12" s="389"/>
    </row>
    <row r="13" spans="2:15" ht="30">
      <c r="B13" s="45"/>
      <c r="D13" s="131"/>
      <c r="E13" s="19" t="s">
        <v>26</v>
      </c>
      <c r="F13" s="20" t="s">
        <v>30</v>
      </c>
      <c r="G13" s="131"/>
      <c r="H13" s="131"/>
      <c r="I13" s="131"/>
      <c r="J13" s="131"/>
      <c r="K13" s="13"/>
      <c r="N13" s="53" t="s">
        <v>26</v>
      </c>
      <c r="O13" s="54" t="s">
        <v>86</v>
      </c>
    </row>
    <row r="14" spans="2:15" ht="21" customHeight="1">
      <c r="B14" s="45"/>
      <c r="D14" s="131"/>
      <c r="E14" s="19" t="s">
        <v>27</v>
      </c>
      <c r="F14" s="21" t="str">
        <f>6600&amp;"円"</f>
        <v>6600円</v>
      </c>
      <c r="G14" s="131"/>
      <c r="H14" s="131"/>
      <c r="I14" s="131"/>
      <c r="J14" s="131"/>
      <c r="K14" s="13"/>
      <c r="N14" s="55" t="s">
        <v>27</v>
      </c>
      <c r="O14" s="56">
        <v>6600</v>
      </c>
    </row>
    <row r="15" spans="2:15" ht="21" customHeight="1">
      <c r="B15" s="45"/>
      <c r="D15" s="131"/>
      <c r="E15" s="19" t="s">
        <v>28</v>
      </c>
      <c r="F15" s="21" t="str">
        <f>5500&amp;"円"</f>
        <v>5500円</v>
      </c>
      <c r="G15" s="131"/>
      <c r="H15" s="131"/>
      <c r="I15" s="131"/>
      <c r="J15" s="131"/>
      <c r="K15" s="13"/>
      <c r="N15" s="55" t="s">
        <v>87</v>
      </c>
      <c r="O15" s="56">
        <v>5500</v>
      </c>
    </row>
    <row r="16" spans="2:15" ht="21" customHeight="1">
      <c r="B16" s="45"/>
      <c r="D16" s="131"/>
      <c r="E16" s="19" t="s">
        <v>29</v>
      </c>
      <c r="F16" s="21" t="str">
        <f>4400&amp;"円"</f>
        <v>4400円</v>
      </c>
      <c r="G16" s="131"/>
      <c r="H16" s="131"/>
      <c r="I16" s="131"/>
      <c r="J16" s="131"/>
      <c r="K16" s="13"/>
      <c r="N16" s="55" t="s">
        <v>88</v>
      </c>
      <c r="O16" s="56">
        <v>5500</v>
      </c>
    </row>
    <row r="17" spans="1:16" ht="21" customHeight="1">
      <c r="B17" s="45"/>
      <c r="D17" s="131"/>
      <c r="E17" s="131"/>
      <c r="F17" s="131"/>
      <c r="G17" s="131"/>
      <c r="H17" s="131"/>
      <c r="I17" s="131"/>
      <c r="J17" s="131"/>
      <c r="K17" s="13"/>
      <c r="N17" s="55" t="s">
        <v>89</v>
      </c>
      <c r="O17" s="56">
        <v>4400</v>
      </c>
    </row>
    <row r="18" spans="1:16" ht="21" customHeight="1">
      <c r="B18" s="45"/>
      <c r="K18" s="13"/>
      <c r="N18" s="55" t="s">
        <v>90</v>
      </c>
      <c r="O18" s="56">
        <v>4400</v>
      </c>
    </row>
    <row r="19" spans="1:16" ht="21" customHeight="1">
      <c r="A19" s="3"/>
      <c r="B19" s="46"/>
      <c r="C19" s="132" t="s">
        <v>83</v>
      </c>
      <c r="D19" s="3"/>
      <c r="E19" s="3"/>
      <c r="F19" s="3"/>
      <c r="G19" s="3"/>
      <c r="H19" s="3"/>
      <c r="I19" s="3"/>
      <c r="J19" s="3"/>
      <c r="K19" s="47"/>
      <c r="N19" s="55" t="s">
        <v>92</v>
      </c>
      <c r="O19" s="56">
        <v>6600</v>
      </c>
    </row>
    <row r="20" spans="1:16" ht="35.4" customHeight="1" thickBot="1">
      <c r="A20" s="3"/>
      <c r="B20" s="46"/>
      <c r="C20" s="4"/>
      <c r="D20" s="26" t="s">
        <v>31</v>
      </c>
      <c r="E20" s="27" t="s">
        <v>26</v>
      </c>
      <c r="F20" s="5" t="s">
        <v>84</v>
      </c>
      <c r="G20" s="29" t="s">
        <v>86</v>
      </c>
      <c r="H20" s="6" t="s">
        <v>85</v>
      </c>
      <c r="I20" s="3"/>
      <c r="J20" s="3"/>
      <c r="K20" s="47"/>
      <c r="N20" s="55" t="s">
        <v>93</v>
      </c>
      <c r="O20" s="56">
        <v>5500</v>
      </c>
    </row>
    <row r="21" spans="1:16" s="3" customFormat="1" ht="21" customHeight="1" thickTop="1" thickBot="1">
      <c r="B21" s="46"/>
      <c r="C21" s="7" t="s">
        <v>32</v>
      </c>
      <c r="D21" s="28" t="s">
        <v>33</v>
      </c>
      <c r="E21" s="28" t="s">
        <v>91</v>
      </c>
      <c r="F21" s="22">
        <v>100</v>
      </c>
      <c r="G21" s="31">
        <f t="shared" ref="G21:G29" si="0">IF(E21="","",_xlfn.XLOOKUP(E21,N$14:N$22,O$14:O$22))</f>
        <v>5500</v>
      </c>
      <c r="H21" s="8">
        <f>IFERROR(F21*G21,"")</f>
        <v>550000</v>
      </c>
      <c r="K21" s="47"/>
      <c r="N21" s="55" t="s">
        <v>94</v>
      </c>
      <c r="O21" s="56">
        <v>5500</v>
      </c>
    </row>
    <row r="22" spans="1:16" s="3" customFormat="1" ht="22.2" customHeight="1" thickTop="1">
      <c r="B22" s="46"/>
      <c r="C22" s="9">
        <v>1</v>
      </c>
      <c r="D22" s="30" t="str">
        <f>IF(【様式】受託研究申込書!I16="","",【様式】受託研究申込書!I16)</f>
        <v/>
      </c>
      <c r="E22" s="30" t="str">
        <f>IF(【様式】受託研究申込書!Q16="","",【様式】受託研究申込書!Q16)</f>
        <v/>
      </c>
      <c r="F22" s="23"/>
      <c r="G22" s="32" t="str">
        <f t="shared" si="0"/>
        <v/>
      </c>
      <c r="H22" s="10" t="str">
        <f t="shared" ref="H22:H29" si="1">IF(F22="","",F22*G22)</f>
        <v/>
      </c>
      <c r="K22" s="47"/>
      <c r="L22" s="2"/>
      <c r="M22" s="2"/>
      <c r="N22" s="55" t="s">
        <v>95</v>
      </c>
      <c r="O22" s="56">
        <v>4400</v>
      </c>
    </row>
    <row r="23" spans="1:16" s="3" customFormat="1" ht="21" customHeight="1">
      <c r="B23" s="46"/>
      <c r="C23" s="11">
        <v>2</v>
      </c>
      <c r="D23" s="30" t="str">
        <f>IF(【様式】受託研究申込書!I17="","",【様式】受託研究申込書!I17)</f>
        <v/>
      </c>
      <c r="E23" s="30" t="str">
        <f>IF(【様式】受託研究申込書!Q17="","",【様式】受託研究申込書!Q17)</f>
        <v/>
      </c>
      <c r="F23" s="23"/>
      <c r="G23" s="33" t="str">
        <f t="shared" si="0"/>
        <v/>
      </c>
      <c r="H23" s="10" t="str">
        <f t="shared" si="1"/>
        <v/>
      </c>
      <c r="K23" s="47"/>
    </row>
    <row r="24" spans="1:16" s="3" customFormat="1" ht="21" customHeight="1">
      <c r="B24" s="46"/>
      <c r="C24" s="11">
        <v>3</v>
      </c>
      <c r="D24" s="30" t="str">
        <f>IF(【様式】受託研究申込書!I18="","",【様式】受託研究申込書!I18)</f>
        <v/>
      </c>
      <c r="E24" s="30" t="str">
        <f>IF(【様式】受託研究申込書!Q18="","",【様式】受託研究申込書!Q18)</f>
        <v/>
      </c>
      <c r="F24" s="23"/>
      <c r="G24" s="33" t="str">
        <f t="shared" si="0"/>
        <v/>
      </c>
      <c r="H24" s="10" t="str">
        <f t="shared" si="1"/>
        <v/>
      </c>
      <c r="K24" s="47"/>
    </row>
    <row r="25" spans="1:16" s="3" customFormat="1" ht="21" customHeight="1">
      <c r="B25" s="46"/>
      <c r="C25" s="11">
        <v>4</v>
      </c>
      <c r="D25" s="30" t="str">
        <f>IF(【様式】受託研究申込書!I21="","",【様式】受託研究申込書!I21)</f>
        <v/>
      </c>
      <c r="E25" s="30" t="str">
        <f>IF(【様式】受託研究申込書!Q21="","",【様式】受託研究申込書!Q21)</f>
        <v/>
      </c>
      <c r="F25" s="23"/>
      <c r="G25" s="33" t="str">
        <f t="shared" si="0"/>
        <v/>
      </c>
      <c r="H25" s="10" t="str">
        <f t="shared" si="1"/>
        <v/>
      </c>
      <c r="K25" s="47"/>
    </row>
    <row r="26" spans="1:16" s="3" customFormat="1" ht="21" customHeight="1">
      <c r="B26" s="46"/>
      <c r="C26" s="11">
        <v>5</v>
      </c>
      <c r="D26" s="30" t="str">
        <f>IF(【様式】受託研究申込書!I22="","",【様式】受託研究申込書!I22)</f>
        <v/>
      </c>
      <c r="E26" s="30" t="str">
        <f>IF(【様式】受託研究申込書!Q22="","",【様式】受託研究申込書!Q22)</f>
        <v/>
      </c>
      <c r="F26" s="23"/>
      <c r="G26" s="33" t="str">
        <f t="shared" si="0"/>
        <v/>
      </c>
      <c r="H26" s="10" t="str">
        <f t="shared" si="1"/>
        <v/>
      </c>
      <c r="J26" s="128"/>
      <c r="K26" s="48"/>
    </row>
    <row r="27" spans="1:16" s="3" customFormat="1" ht="21" customHeight="1">
      <c r="B27" s="46"/>
      <c r="C27" s="11">
        <v>6</v>
      </c>
      <c r="D27" s="30" t="str">
        <f>IF(【様式】受託研究申込書!I23="","",【様式】受託研究申込書!I23)</f>
        <v/>
      </c>
      <c r="E27" s="30" t="str">
        <f>IF(【様式】受託研究申込書!Q23="","",【様式】受託研究申込書!Q23)</f>
        <v/>
      </c>
      <c r="F27" s="23"/>
      <c r="G27" s="33" t="str">
        <f t="shared" si="0"/>
        <v/>
      </c>
      <c r="H27" s="10" t="str">
        <f t="shared" si="1"/>
        <v/>
      </c>
      <c r="K27" s="47"/>
    </row>
    <row r="28" spans="1:16" s="3" customFormat="1" ht="21" customHeight="1">
      <c r="B28" s="46"/>
      <c r="C28" s="11">
        <v>7</v>
      </c>
      <c r="D28" s="30" t="str">
        <f>IF(【様式】受託研究申込書!I24="","",【様式】受託研究申込書!I24)</f>
        <v/>
      </c>
      <c r="E28" s="30" t="str">
        <f>IF(【様式】受託研究申込書!Q24="","",【様式】受託研究申込書!Q24)</f>
        <v/>
      </c>
      <c r="F28" s="23"/>
      <c r="G28" s="33" t="str">
        <f t="shared" si="0"/>
        <v/>
      </c>
      <c r="H28" s="10" t="str">
        <f t="shared" si="1"/>
        <v/>
      </c>
      <c r="K28" s="47"/>
    </row>
    <row r="29" spans="1:16" s="3" customFormat="1" ht="21" customHeight="1" thickBot="1">
      <c r="B29" s="46"/>
      <c r="C29" s="24">
        <v>8</v>
      </c>
      <c r="D29" s="38" t="str">
        <f>IF(【様式】受託研究申込書!I25="","",【様式】受託研究申込書!I25)</f>
        <v/>
      </c>
      <c r="E29" s="38" t="str">
        <f>IF(【様式】受託研究申込書!Q25="","",【様式】受託研究申込書!Q25)</f>
        <v/>
      </c>
      <c r="F29" s="25"/>
      <c r="G29" s="34" t="str">
        <f t="shared" si="0"/>
        <v/>
      </c>
      <c r="H29" s="35" t="str">
        <f t="shared" si="1"/>
        <v/>
      </c>
      <c r="K29" s="47"/>
      <c r="P29" s="2"/>
    </row>
    <row r="30" spans="1:16" s="3" customFormat="1" ht="21" customHeight="1" thickBot="1">
      <c r="B30" s="46"/>
      <c r="G30" s="37" t="s">
        <v>97</v>
      </c>
      <c r="H30" s="36">
        <f>SUM(H22:H29)</f>
        <v>0</v>
      </c>
      <c r="I30" s="133"/>
      <c r="K30" s="47"/>
    </row>
    <row r="31" spans="1:16" s="3" customFormat="1" ht="21" customHeight="1">
      <c r="B31" s="46"/>
      <c r="D31" s="3" t="s">
        <v>34</v>
      </c>
      <c r="K31" s="47"/>
    </row>
    <row r="32" spans="1:16" s="3" customFormat="1" ht="21" customHeight="1">
      <c r="B32" s="46"/>
      <c r="D32" s="134"/>
      <c r="E32" s="3" t="s">
        <v>98</v>
      </c>
      <c r="H32" s="3" t="s">
        <v>114</v>
      </c>
      <c r="K32" s="47"/>
    </row>
    <row r="33" spans="1:15" s="3" customFormat="1" ht="21" customHeight="1">
      <c r="B33" s="46"/>
      <c r="D33" s="135"/>
      <c r="E33" s="3" t="s">
        <v>35</v>
      </c>
      <c r="H33" s="136" t="str">
        <f>IF(H30=【様式】受託研究申込書!M28, "一致", "不一致")</f>
        <v>一致</v>
      </c>
      <c r="K33" s="47"/>
    </row>
    <row r="34" spans="1:15" s="3" customFormat="1" ht="21" customHeight="1">
      <c r="B34" s="46"/>
      <c r="D34" s="2"/>
      <c r="E34" s="2"/>
      <c r="K34" s="47"/>
    </row>
    <row r="35" spans="1:15" s="3" customFormat="1" ht="21" customHeight="1" thickBot="1">
      <c r="B35" s="49"/>
      <c r="C35" s="50"/>
      <c r="D35" s="50"/>
      <c r="E35" s="50"/>
      <c r="F35" s="50"/>
      <c r="G35" s="51"/>
      <c r="H35" s="51"/>
      <c r="I35" s="51"/>
      <c r="J35" s="51"/>
      <c r="K35" s="52"/>
    </row>
    <row r="36" spans="1:15" s="3" customFormat="1" ht="21" customHeight="1">
      <c r="C36" s="2"/>
      <c r="D36" s="2"/>
      <c r="E36" s="2"/>
      <c r="F36" s="2"/>
    </row>
    <row r="37" spans="1:15" s="3" customFormat="1" ht="21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5" s="3" customFormat="1" ht="21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5" ht="21" customHeight="1">
      <c r="N39" s="3"/>
      <c r="O39" s="3"/>
    </row>
    <row r="40" spans="1:15" ht="21" customHeight="1">
      <c r="N40" s="3"/>
      <c r="O40" s="3"/>
    </row>
  </sheetData>
  <customSheetViews>
    <customSheetView guid="{49F60FA0-2730-4C73-B94F-8CE2A34F103D}" scale="56" topLeftCell="A8">
      <selection activeCell="I30" sqref="I30"/>
      <pageMargins left="0.7" right="0.7" top="0.75" bottom="0.75" header="0.3" footer="0.3"/>
    </customSheetView>
  </customSheetViews>
  <mergeCells count="1">
    <mergeCell ref="N12:O12"/>
  </mergeCells>
  <phoneticPr fontId="3"/>
  <conditionalFormatting sqref="J33:K33">
    <cfRule type="containsText" dxfId="0" priority="1" operator="containsText" text="直接経費">
      <formula>NOT(ISERROR(SEARCH("直接経費",J33)))</formula>
    </cfRule>
  </conditionalFormatting>
  <dataValidations count="1">
    <dataValidation type="whole" operator="greaterThanOrEqual" showInputMessage="1" showErrorMessage="1" sqref="F21:F29" xr:uid="{4E781F5C-BF33-4133-976F-B573B8BEA61B}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25</vt:i4>
      </vt:variant>
    </vt:vector>
  </HeadingPairs>
  <TitlesOfParts>
    <vt:vector size="29" baseType="lpstr">
      <vt:lpstr>【様式】受託研究申込書</vt:lpstr>
      <vt:lpstr>【様式】国等からの委託・再委託</vt:lpstr>
      <vt:lpstr>【大学用】DB使用欄</vt:lpstr>
      <vt:lpstr>【計算用】研究担当者の人件費</vt:lpstr>
      <vt:lpstr>【大学用】DB使用欄!Print_Area</vt:lpstr>
      <vt:lpstr>【様式】国等からの委託・再委託!Print_Area</vt:lpstr>
      <vt:lpstr>【様式】受託研究申込書!Print_Area</vt:lpstr>
      <vt:lpstr>その他</vt:lpstr>
      <vt:lpstr>研究開始日</vt:lpstr>
      <vt:lpstr>研究終了日</vt:lpstr>
      <vt:lpstr>研究題目</vt:lpstr>
      <vt:lpstr>研究目的及び内容</vt:lpstr>
      <vt:lpstr>申込者_住所</vt:lpstr>
      <vt:lpstr>申込者_法人名</vt:lpstr>
      <vt:lpstr>提供設備規格</vt:lpstr>
      <vt:lpstr>提供設備規格_1</vt:lpstr>
      <vt:lpstr>提供設備規格_2</vt:lpstr>
      <vt:lpstr>提供設備規格_3</vt:lpstr>
      <vt:lpstr>提供設備規格_4</vt:lpstr>
      <vt:lpstr>提供設備数量</vt:lpstr>
      <vt:lpstr>提供設備数量_1</vt:lpstr>
      <vt:lpstr>提供設備数量_2</vt:lpstr>
      <vt:lpstr>提供設備数量_3</vt:lpstr>
      <vt:lpstr>提供設備数量_4</vt:lpstr>
      <vt:lpstr>提供設備名</vt:lpstr>
      <vt:lpstr>提供設備名称_1</vt:lpstr>
      <vt:lpstr>提供設備名称_2</vt:lpstr>
      <vt:lpstr>提供設備名称_3</vt:lpstr>
      <vt:lpstr>提供設備名称_4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中村　拓馬</dc:creator>
  <cp:lastModifiedBy>中村　拓馬</cp:lastModifiedBy>
  <cp:lastPrinted>2025-12-24T06:59:52Z</cp:lastPrinted>
  <dcterms:created xsi:type="dcterms:W3CDTF">2025-09-09T03:20:37Z</dcterms:created>
  <dcterms:modified xsi:type="dcterms:W3CDTF">2025-12-24T07:31:17Z</dcterms:modified>
</cp:coreProperties>
</file>